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購案\行政部\106\07 台東站排水設施改善\招標文件\"/>
    </mc:Choice>
  </mc:AlternateContent>
  <bookViews>
    <workbookView xWindow="240" yWindow="165" windowWidth="9180" windowHeight="9180" activeTab="2"/>
  </bookViews>
  <sheets>
    <sheet name="標單總表" sheetId="1" r:id="rId1"/>
    <sheet name="標單詳細表" sheetId="2" r:id="rId2"/>
    <sheet name="單價分析" sheetId="3" r:id="rId3"/>
  </sheets>
  <externalReferences>
    <externalReference r:id="rId4"/>
    <externalReference r:id="rId5"/>
    <externalReference r:id="rId6"/>
  </externalReferences>
  <definedNames>
    <definedName name="\Q">#REF!</definedName>
    <definedName name="\Z">#REF!</definedName>
    <definedName name="_工程標單1">#REF!</definedName>
    <definedName name="A">#REF!</definedName>
    <definedName name="Aak">#REF!</definedName>
    <definedName name="Aaq">#REF!</definedName>
    <definedName name="Aas">#REF!</definedName>
    <definedName name="Aaz">#REF!</definedName>
    <definedName name="Abk">#REF!</definedName>
    <definedName name="Ax">#REF!</definedName>
    <definedName name="Axx">#REF!</definedName>
    <definedName name="B">#REF!</definedName>
    <definedName name="C_">#REF!</definedName>
    <definedName name="D">#REF!</definedName>
    <definedName name="E">#REF!</definedName>
    <definedName name="e85d013">[1]E85D014!#REF!</definedName>
    <definedName name="F">#REF!</definedName>
    <definedName name="FV">#REF!</definedName>
    <definedName name="new">#REF!</definedName>
    <definedName name="Nxxx">#REF!</definedName>
    <definedName name="_xlnm.Print_Area" localSheetId="2">單價分析!$A$1:$G$112</definedName>
    <definedName name="_xlnm.Print_Area" localSheetId="1">標單詳細表!$A$1:$G$34</definedName>
    <definedName name="_xlnm.Print_Area" localSheetId="0">標單總表!$A$1:$G$31</definedName>
    <definedName name="Print_Area_MI">#REF!</definedName>
    <definedName name="_xlnm.Print_Titles" localSheetId="2">單價分析!$1:$4</definedName>
    <definedName name="_xlnm.Print_Titles" localSheetId="1">標單詳細表!$1:$6</definedName>
    <definedName name="_xlnm.Print_Titles" localSheetId="0">標單總表!$1:$6</definedName>
    <definedName name="SUBJECT">#REF!</definedName>
    <definedName name="Va">#REF!</definedName>
    <definedName name="Vak">#REF!</definedName>
    <definedName name="Vaq">#REF!</definedName>
    <definedName name="Vas">#REF!</definedName>
    <definedName name="Wak">#REF!</definedName>
    <definedName name="Waq">#REF!</definedName>
    <definedName name="Was">#REF!</definedName>
    <definedName name="Waz">#REF!</definedName>
    <definedName name="Wbk">#REF!</definedName>
    <definedName name="Wbku">#REF!</definedName>
    <definedName name="Wbs">#REF!</definedName>
    <definedName name="Wbz">#REF!</definedName>
    <definedName name="Wcz">#REF!</definedName>
    <definedName name="Wczu">#REF!</definedName>
    <definedName name="日a1">[2]詳細價目表!#REF!</definedName>
    <definedName name="主辦單位">#REF!</definedName>
    <definedName name="知">#REF!</definedName>
    <definedName name="計算員">#REF!</definedName>
    <definedName name="細算排水數量">#REF!</definedName>
    <definedName name="審核員">#REF!</definedName>
    <definedName name="總數量">[3]P86D018!#REF!</definedName>
  </definedNames>
  <calcPr calcId="152511" fullPrecision="0"/>
</workbook>
</file>

<file path=xl/calcChain.xml><?xml version="1.0" encoding="utf-8"?>
<calcChain xmlns="http://schemas.openxmlformats.org/spreadsheetml/2006/main">
  <c r="F16" i="2" l="1"/>
  <c r="F98" i="3"/>
  <c r="F99" i="3"/>
  <c r="F100" i="3"/>
  <c r="F97" i="3"/>
  <c r="F80" i="3"/>
  <c r="F81" i="3"/>
  <c r="F82" i="3"/>
  <c r="F83" i="3"/>
  <c r="F84" i="3"/>
  <c r="F85" i="3"/>
  <c r="F79" i="3"/>
  <c r="F62" i="3"/>
  <c r="F63" i="3"/>
  <c r="F64" i="3"/>
  <c r="F65" i="3"/>
  <c r="F66" i="3"/>
  <c r="F61" i="3"/>
  <c r="F44" i="3"/>
  <c r="F45" i="3"/>
  <c r="F46" i="3"/>
  <c r="F47" i="3"/>
  <c r="F43" i="3"/>
  <c r="F26" i="3"/>
  <c r="F27" i="3"/>
  <c r="F28" i="3"/>
  <c r="F29" i="3"/>
  <c r="F30" i="3"/>
  <c r="F25" i="3"/>
  <c r="F8" i="3"/>
  <c r="F9" i="3"/>
  <c r="F10" i="3"/>
  <c r="F11" i="3"/>
  <c r="F12" i="3"/>
  <c r="F7" i="3"/>
  <c r="F13" i="3" l="1"/>
  <c r="F21" i="3" s="1"/>
  <c r="E10" i="2" s="1"/>
  <c r="F10" i="2" s="1"/>
  <c r="F31" i="3"/>
  <c r="F39" i="3" s="1"/>
  <c r="E11" i="2" s="1"/>
  <c r="F11" i="2" s="1"/>
  <c r="F48" i="3"/>
  <c r="F57" i="3" s="1"/>
  <c r="E12" i="2" s="1"/>
  <c r="F12" i="2" s="1"/>
  <c r="F101" i="3"/>
  <c r="F111" i="3" s="1"/>
  <c r="E15" i="2" s="1"/>
  <c r="F15" i="2" s="1"/>
  <c r="F86" i="3"/>
  <c r="F67" i="3"/>
  <c r="F75" i="3" s="1"/>
  <c r="E13" i="2" s="1"/>
  <c r="F13" i="2" s="1"/>
  <c r="E14" i="2" l="1"/>
  <c r="F14" i="2" s="1"/>
  <c r="F17" i="2" s="1"/>
  <c r="F8" i="1" s="1"/>
  <c r="F9" i="1" s="1"/>
  <c r="F93" i="3"/>
  <c r="F10" i="1" l="1"/>
  <c r="F12" i="1"/>
  <c r="F11" i="1"/>
  <c r="F13" i="1" l="1"/>
  <c r="F14" i="1" s="1"/>
  <c r="F15" i="1" s="1"/>
</calcChain>
</file>

<file path=xl/sharedStrings.xml><?xml version="1.0" encoding="utf-8"?>
<sst xmlns="http://schemas.openxmlformats.org/spreadsheetml/2006/main" count="225" uniqueCount="117">
  <si>
    <t>壹</t>
  </si>
  <si>
    <t>單 價</t>
  </si>
  <si>
    <t>項  目  及  說  明</t>
  </si>
  <si>
    <t>編碼(備註)</t>
  </si>
  <si>
    <t>工  作  項  目</t>
  </si>
  <si>
    <t>項 次</t>
  </si>
  <si>
    <t>工程名稱</t>
  </si>
  <si>
    <t>金額(元)</t>
  </si>
  <si>
    <t>複 價</t>
  </si>
  <si>
    <t>數 量</t>
  </si>
  <si>
    <t>發包工程費</t>
  </si>
  <si>
    <t>施工地點</t>
  </si>
  <si>
    <t>單 位</t>
  </si>
  <si>
    <t>備註</t>
  </si>
  <si>
    <t>二</t>
    <phoneticPr fontId="3" type="noConversion"/>
  </si>
  <si>
    <t>三</t>
    <phoneticPr fontId="3" type="noConversion"/>
  </si>
  <si>
    <t>一</t>
    <phoneticPr fontId="3" type="noConversion"/>
  </si>
  <si>
    <t>式</t>
    <phoneticPr fontId="3" type="noConversion"/>
  </si>
  <si>
    <t>壹.一.1</t>
    <phoneticPr fontId="3" type="noConversion"/>
  </si>
  <si>
    <t>計(壹.一.1)</t>
    <phoneticPr fontId="3" type="noConversion"/>
  </si>
  <si>
    <t>發包工程費</t>
    <phoneticPr fontId="3" type="noConversion"/>
  </si>
  <si>
    <t>計價代碼：</t>
    <phoneticPr fontId="3" type="noConversion"/>
  </si>
  <si>
    <t>工料名稱</t>
  </si>
  <si>
    <t>單位</t>
  </si>
  <si>
    <t>數量</t>
  </si>
  <si>
    <t>單價</t>
  </si>
  <si>
    <t>複價</t>
  </si>
  <si>
    <t>人工：     0.00    機具：     0.00</t>
    <phoneticPr fontId="3" type="noConversion"/>
  </si>
  <si>
    <t xml:space="preserve">材料：     0.00    雜項：      </t>
    <phoneticPr fontId="3" type="noConversion"/>
  </si>
  <si>
    <t>工具及材料損耗或其他</t>
    <phoneticPr fontId="3" type="noConversion"/>
  </si>
  <si>
    <t>營業稅 (壹一~壹五項*5%)</t>
    <phoneticPr fontId="3" type="noConversion"/>
  </si>
  <si>
    <t>壹</t>
    <phoneticPr fontId="3" type="noConversion"/>
  </si>
  <si>
    <t>工程費</t>
    <phoneticPr fontId="3" type="noConversion"/>
  </si>
  <si>
    <t>壹.一.2</t>
  </si>
  <si>
    <t>壹.一.3</t>
  </si>
  <si>
    <t>壹.一.4</t>
  </si>
  <si>
    <t>壹.一.5</t>
  </si>
  <si>
    <t>壹.一.6</t>
  </si>
  <si>
    <t>壹.一.7</t>
  </si>
  <si>
    <r>
      <t>m</t>
    </r>
    <r>
      <rPr>
        <sz val="9"/>
        <rFont val="新細明體"/>
        <family val="1"/>
        <charset val="136"/>
      </rPr>
      <t>²</t>
    </r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</si>
  <si>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</si>
  <si>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</si>
  <si>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</si>
  <si>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</si>
  <si>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</si>
  <si>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.</t>
    <phoneticPr fontId="3" type="noConversion"/>
  </si>
  <si>
    <t>m</t>
    <phoneticPr fontId="5" type="noConversion"/>
  </si>
  <si>
    <t>原有排水溝蓋機械切割打除</t>
    <phoneticPr fontId="3" type="noConversion"/>
  </si>
  <si>
    <t>工作項目：原有排水溝蓋機械切割打除</t>
    <phoneticPr fontId="3" type="noConversion"/>
  </si>
  <si>
    <t>單位：m</t>
    <phoneticPr fontId="3" type="noConversion"/>
  </si>
  <si>
    <t>每m單價計</t>
    <phoneticPr fontId="3" type="noConversion"/>
  </si>
  <si>
    <t>機械切割機具</t>
    <phoneticPr fontId="3" type="noConversion"/>
  </si>
  <si>
    <t>m</t>
    <phoneticPr fontId="3" type="noConversion"/>
  </si>
  <si>
    <t>技術工</t>
    <phoneticPr fontId="3" type="noConversion"/>
  </si>
  <si>
    <t>工</t>
    <phoneticPr fontId="3" type="noConversion"/>
  </si>
  <si>
    <t>小工</t>
    <phoneticPr fontId="3" type="noConversion"/>
  </si>
  <si>
    <t>破損及缺損修補</t>
    <phoneticPr fontId="3" type="noConversion"/>
  </si>
  <si>
    <t>原有排水溝蓋人工切割打除</t>
    <phoneticPr fontId="3" type="noConversion"/>
  </si>
  <si>
    <t>工作項目：原有排水溝蓋人工切割打除</t>
    <phoneticPr fontId="3" type="noConversion"/>
  </si>
  <si>
    <t>人工切割機具</t>
    <phoneticPr fontId="3" type="noConversion"/>
  </si>
  <si>
    <t>熱浸鍍鋅格柵溝蓋</t>
    <phoneticPr fontId="3" type="noConversion"/>
  </si>
  <si>
    <t>工作項目：熱浸鍍鋅格柵溝蓋</t>
    <phoneticPr fontId="3" type="noConversion"/>
  </si>
  <si>
    <t>熱浸鍍鋅格柵板(99.5*48*2.5cm)</t>
    <phoneticPr fontId="3" type="noConversion"/>
  </si>
  <si>
    <t>塊</t>
    <phoneticPr fontId="3" type="noConversion"/>
  </si>
  <si>
    <t>角鐵框座(含加工固定)</t>
    <phoneticPr fontId="3" type="noConversion"/>
  </si>
  <si>
    <t>路面止水墩</t>
    <phoneticPr fontId="3" type="noConversion"/>
  </si>
  <si>
    <t>工作項目：路面止水墩</t>
    <phoneticPr fontId="3" type="noConversion"/>
  </si>
  <si>
    <r>
      <t>每m</t>
    </r>
    <r>
      <rPr>
        <sz val="9"/>
        <rFont val="細明體"/>
        <family val="3"/>
        <charset val="136"/>
      </rPr>
      <t>單價計</t>
    </r>
    <phoneticPr fontId="3" type="noConversion"/>
  </si>
  <si>
    <t>#3鋼筋</t>
    <phoneticPr fontId="3" type="noConversion"/>
  </si>
  <si>
    <t>kg</t>
    <phoneticPr fontId="3" type="noConversion"/>
  </si>
  <si>
    <t>夾板模板</t>
    <phoneticPr fontId="3" type="noConversion"/>
  </si>
  <si>
    <r>
      <t>210kg/cm</t>
    </r>
    <r>
      <rPr>
        <sz val="9"/>
        <rFont val="新細明體"/>
        <family val="1"/>
        <charset val="136"/>
      </rPr>
      <t>²</t>
    </r>
    <r>
      <rPr>
        <sz val="9"/>
        <rFont val="細明體"/>
        <family val="3"/>
        <charset val="136"/>
      </rPr>
      <t>混凝土</t>
    </r>
    <phoneticPr fontId="3" type="noConversion"/>
  </si>
  <si>
    <t>m³</t>
    <phoneticPr fontId="3" type="noConversion"/>
  </si>
  <si>
    <t>路面裂縫修繕</t>
    <phoneticPr fontId="3" type="noConversion"/>
  </si>
  <si>
    <t>工作項目：路面裂縫修繕</t>
    <phoneticPr fontId="3" type="noConversion"/>
  </si>
  <si>
    <t>打除及運棄</t>
    <phoneticPr fontId="3" type="noConversion"/>
  </si>
  <si>
    <t>草地除草整理</t>
    <phoneticPr fontId="3" type="noConversion"/>
  </si>
  <si>
    <t>#3鋼筋植筋鑽孔</t>
    <phoneticPr fontId="3" type="noConversion"/>
  </si>
  <si>
    <t>孔</t>
    <phoneticPr fontId="3" type="noConversion"/>
  </si>
  <si>
    <t>溝底裂縫處理</t>
    <phoneticPr fontId="3" type="noConversion"/>
  </si>
  <si>
    <t>工作項目：溝底裂縫處理</t>
    <phoneticPr fontId="3" type="noConversion"/>
  </si>
  <si>
    <t>路面打除運棄</t>
    <phoneticPr fontId="3" type="noConversion"/>
  </si>
  <si>
    <t>太麻里山區</t>
    <phoneticPr fontId="3" type="noConversion"/>
  </si>
  <si>
    <t>單價分析表</t>
    <phoneticPr fontId="3" type="noConversion"/>
  </si>
  <si>
    <t>合計(壹一~壹四)</t>
    <phoneticPr fontId="3" type="noConversion"/>
  </si>
  <si>
    <t>總計</t>
    <phoneticPr fontId="3" type="noConversion"/>
  </si>
  <si>
    <t>四</t>
    <phoneticPr fontId="3" type="noConversion"/>
  </si>
  <si>
    <t>五</t>
    <phoneticPr fontId="3" type="noConversion"/>
  </si>
  <si>
    <t>施工品質管制作業費(壹一*1%)</t>
    <phoneticPr fontId="3" type="noConversion"/>
  </si>
  <si>
    <t>材料試驗費(壹一*1%)</t>
    <phoneticPr fontId="3" type="noConversion"/>
  </si>
  <si>
    <t>勞工安全衛生管理費(壹一*0.5%)</t>
    <phoneticPr fontId="3" type="noConversion"/>
  </si>
  <si>
    <t>包商管理、利潤及工程保險費(壹一*8%)</t>
    <phoneticPr fontId="3" type="noConversion"/>
  </si>
  <si>
    <t>六</t>
    <phoneticPr fontId="3" type="noConversion"/>
  </si>
  <si>
    <t>施工作業費</t>
    <phoneticPr fontId="3" type="noConversion"/>
  </si>
  <si>
    <t>合法運棄處所</t>
    <phoneticPr fontId="3" type="noConversion"/>
  </si>
  <si>
    <t>植筋膠</t>
    <phoneticPr fontId="3" type="noConversion"/>
  </si>
  <si>
    <t>1:2水泥砂漿</t>
    <phoneticPr fontId="3" type="noConversion"/>
  </si>
  <si>
    <t>M3</t>
    <phoneticPr fontId="8" type="noConversion"/>
  </si>
  <si>
    <t>單位：m</t>
    <phoneticPr fontId="3" type="noConversion"/>
  </si>
  <si>
    <r>
      <t>每m</t>
    </r>
    <r>
      <rPr>
        <sz val="9"/>
        <rFont val="細明體"/>
        <family val="3"/>
        <charset val="136"/>
      </rPr>
      <t>單價計</t>
    </r>
    <phoneticPr fontId="3" type="noConversion"/>
  </si>
  <si>
    <t>每m單價計</t>
    <phoneticPr fontId="3" type="noConversion"/>
  </si>
  <si>
    <t>m</t>
    <phoneticPr fontId="5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</si>
  <si>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</si>
  <si>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</si>
  <si>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</si>
  <si>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</si>
  <si>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</si>
  <si>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</si>
  <si>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6</t>
    <phoneticPr fontId="3" type="noConversion"/>
  </si>
  <si>
    <t>工程名稱</t>
    <phoneticPr fontId="3" type="noConversion"/>
  </si>
  <si>
    <t>項次</t>
    <phoneticPr fontId="3" type="noConversion"/>
  </si>
  <si>
    <t>財團法人公共電視文化事業基金會</t>
    <phoneticPr fontId="8" type="noConversion"/>
  </si>
  <si>
    <t>財團法人公共電視文化事業基金會</t>
    <phoneticPr fontId="8" type="noConversion"/>
  </si>
  <si>
    <t>標單</t>
    <phoneticPr fontId="3" type="noConversion"/>
  </si>
  <si>
    <r>
      <rPr>
        <b/>
        <sz val="14"/>
        <rFont val="細明體"/>
        <family val="3"/>
        <charset val="136"/>
      </rPr>
      <t>總表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標單</t>
    </r>
    <r>
      <rPr>
        <b/>
        <sz val="14"/>
        <rFont val="Arial"/>
        <family val="2"/>
      </rPr>
      <t>)</t>
    </r>
    <phoneticPr fontId="3" type="noConversion"/>
  </si>
  <si>
    <t>台東轉播站排水設施改善工程</t>
    <phoneticPr fontId="3" type="noConversion"/>
  </si>
  <si>
    <t>台東轉播站排水設施改善工程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</si>
</sst>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#,##0.0"/>
    <numFmt numFmtId="178" formatCode="#,##0.000"/>
    <numFmt numFmtId="179" formatCode="_-* #,##0.0_-;\-* #,##0.0_-;_-* &quot;-&quot;?_-;_-@_-"/>
    <numFmt numFmtId="180" formatCode="#,##0.0_);\(#,##0.0\)"/>
    <numFmt numFmtId="181" formatCode="General_)"/>
    <numFmt numFmtId="182" formatCode="#,##0_);[Red]\(#,##0\)"/>
    <numFmt numFmtId="183" formatCode="#,##0.00_);\(#,##0.00\)"/>
    <numFmt numFmtId="184" formatCode="0.00_);\(0.00\)"/>
    <numFmt numFmtId="185" formatCode="&quot;$&quot;#,##0_);[Red]\(&quot;$&quot;#,##0\)"/>
    <numFmt numFmtId="186" formatCode="_-* #,##0.00_-;\-\ #,##0.00_-\ ;_-* &quot;-&quot;??_-;_-@_-"/>
  </numFmts>
  <fonts count="24">
    <font>
      <sz val="1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0"/>
      <name val="Helv"/>
      <family val="2"/>
    </font>
    <font>
      <sz val="9"/>
      <name val="新細明體"/>
      <family val="1"/>
      <charset val="136"/>
    </font>
    <font>
      <sz val="10"/>
      <color indexed="10"/>
      <name val="Arial"/>
      <family val="2"/>
    </font>
    <font>
      <sz val="10"/>
      <color indexed="10"/>
      <name val="細明體"/>
      <family val="3"/>
      <charset val="136"/>
    </font>
    <font>
      <sz val="9"/>
      <name val="細明體"/>
      <family val="3"/>
    </font>
    <font>
      <b/>
      <sz val="16"/>
      <color indexed="8"/>
      <name val="細明體"/>
      <family val="3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6"/>
      <name val="細明體"/>
      <family val="3"/>
      <charset val="136"/>
    </font>
    <font>
      <sz val="9"/>
      <name val="Arial"/>
      <family val="2"/>
    </font>
    <font>
      <sz val="8"/>
      <name val="細明體"/>
      <family val="3"/>
      <charset val="136"/>
    </font>
    <font>
      <sz val="8"/>
      <color indexed="18"/>
      <name val="華康中楷體"/>
      <family val="3"/>
      <charset val="136"/>
    </font>
    <font>
      <sz val="12"/>
      <color indexed="18"/>
      <name val="華康中楷體"/>
      <family val="3"/>
      <charset val="136"/>
    </font>
    <font>
      <sz val="12"/>
      <name val="Courier"/>
      <family val="3"/>
    </font>
    <font>
      <sz val="10"/>
      <color rgb="FFFF0000"/>
      <name val="細明體"/>
      <family val="3"/>
      <charset val="136"/>
    </font>
    <font>
      <sz val="8"/>
      <name val="新細明體"/>
      <family val="1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1" fillId="0" borderId="0"/>
    <xf numFmtId="181" fontId="17" fillId="0" borderId="1">
      <alignment vertical="center"/>
    </xf>
    <xf numFmtId="0" fontId="18" fillId="0" borderId="2" applyBorder="0">
      <alignment horizontal="left" vertical="center"/>
    </xf>
    <xf numFmtId="0" fontId="1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4" fillId="0" borderId="0"/>
    <xf numFmtId="0" fontId="13" fillId="2" borderId="0" applyNumberFormat="0" applyBorder="0" applyAlignment="0" applyProtection="0">
      <alignment vertical="center"/>
    </xf>
  </cellStyleXfs>
  <cellXfs count="113"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Continuous" vertical="center" wrapText="1" shrinkToFi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0" fillId="0" borderId="0" xfId="0" applyNumberFormat="1" applyFont="1" applyFill="1"/>
    <xf numFmtId="0" fontId="11" fillId="0" borderId="2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right" vertical="center" shrinkToFit="1"/>
    </xf>
    <xf numFmtId="4" fontId="16" fillId="0" borderId="3" xfId="0" applyNumberFormat="1" applyFont="1" applyFill="1" applyBorder="1" applyAlignment="1">
      <alignment horizontal="right" vertical="center" shrinkToFit="1"/>
    </xf>
    <xf numFmtId="176" fontId="16" fillId="0" borderId="3" xfId="4" applyNumberFormat="1" applyFont="1" applyFill="1" applyBorder="1" applyAlignment="1">
      <alignment horizontal="right" vertical="center" shrinkToFit="1"/>
    </xf>
    <xf numFmtId="49" fontId="3" fillId="0" borderId="3" xfId="0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/>
    </xf>
    <xf numFmtId="0" fontId="15" fillId="0" borderId="4" xfId="0" applyFont="1" applyFill="1" applyBorder="1"/>
    <xf numFmtId="0" fontId="3" fillId="0" borderId="3" xfId="0" applyFont="1" applyFill="1" applyBorder="1" applyAlignment="1">
      <alignment horizontal="left" vertical="center" wrapText="1" inden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76" fontId="2" fillId="0" borderId="3" xfId="0" applyNumberFormat="1" applyFont="1" applyFill="1" applyBorder="1" applyAlignment="1">
      <alignment vertical="center" wrapText="1" shrinkToFit="1"/>
    </xf>
    <xf numFmtId="41" fontId="2" fillId="0" borderId="3" xfId="0" applyNumberFormat="1" applyFont="1" applyFill="1" applyBorder="1" applyAlignment="1">
      <alignment vertical="center" wrapText="1" shrinkToFi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4" borderId="2" xfId="0" applyFont="1" applyFill="1" applyBorder="1" applyAlignment="1">
      <alignment horizontal="left" vertical="center" wrapText="1" shrinkToFit="1"/>
    </xf>
    <xf numFmtId="180" fontId="2" fillId="0" borderId="3" xfId="0" applyNumberFormat="1" applyFont="1" applyFill="1" applyBorder="1" applyAlignment="1">
      <alignment horizontal="right" vertical="center" wrapText="1" shrinkToFit="1"/>
    </xf>
    <xf numFmtId="180" fontId="2" fillId="0" borderId="3" xfId="0" applyNumberFormat="1" applyFont="1" applyFill="1" applyBorder="1" applyAlignment="1">
      <alignment vertical="center" wrapText="1" shrinkToFit="1"/>
    </xf>
    <xf numFmtId="180" fontId="2" fillId="4" borderId="3" xfId="0" applyNumberFormat="1" applyFont="1" applyFill="1" applyBorder="1" applyAlignment="1">
      <alignment vertical="center" wrapText="1" shrinkToFit="1"/>
    </xf>
    <xf numFmtId="180" fontId="2" fillId="0" borderId="2" xfId="0" applyNumberFormat="1" applyFont="1" applyFill="1" applyBorder="1" applyAlignment="1">
      <alignment vertical="center" wrapText="1" shrinkToFit="1"/>
    </xf>
    <xf numFmtId="180" fontId="2" fillId="4" borderId="2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right" vertical="center" wrapText="1"/>
    </xf>
    <xf numFmtId="183" fontId="3" fillId="0" borderId="3" xfId="0" applyNumberFormat="1" applyFont="1" applyFill="1" applyBorder="1" applyAlignment="1">
      <alignment horizontal="right" vertical="center" wrapText="1"/>
    </xf>
    <xf numFmtId="184" fontId="3" fillId="0" borderId="3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/>
    <xf numFmtId="180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82" fontId="11" fillId="0" borderId="2" xfId="6" applyNumberFormat="1" applyFont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180" fontId="2" fillId="0" borderId="4" xfId="6" applyNumberFormat="1" applyFont="1" applyBorder="1" applyAlignment="1" applyProtection="1">
      <alignment vertical="center" wrapText="1"/>
    </xf>
    <xf numFmtId="180" fontId="2" fillId="4" borderId="4" xfId="6" applyNumberFormat="1" applyFont="1" applyFill="1" applyBorder="1" applyAlignment="1" applyProtection="1">
      <alignment horizontal="right" vertical="center" wrapText="1"/>
    </xf>
    <xf numFmtId="180" fontId="2" fillId="0" borderId="4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180" fontId="2" fillId="0" borderId="2" xfId="6" applyNumberFormat="1" applyFont="1" applyBorder="1" applyAlignment="1" applyProtection="1">
      <alignment vertical="center" wrapText="1"/>
    </xf>
    <xf numFmtId="180" fontId="2" fillId="4" borderId="2" xfId="6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vertical="center" wrapText="1"/>
    </xf>
    <xf numFmtId="0" fontId="21" fillId="0" borderId="11" xfId="0" applyFont="1" applyBorder="1" applyAlignment="1" applyProtection="1">
      <alignment horizontal="center" vertical="center"/>
    </xf>
    <xf numFmtId="186" fontId="5" fillId="0" borderId="2" xfId="0" applyNumberFormat="1" applyFont="1" applyBorder="1" applyAlignment="1" applyProtection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41" fontId="3" fillId="0" borderId="3" xfId="0" applyNumberFormat="1" applyFont="1" applyFill="1" applyBorder="1" applyAlignment="1">
      <alignment horizontal="right" vertical="center" wrapText="1"/>
    </xf>
    <xf numFmtId="180" fontId="3" fillId="5" borderId="3" xfId="0" applyNumberFormat="1" applyFont="1" applyFill="1" applyBorder="1" applyAlignment="1">
      <alignment horizontal="right" vertical="center" wrapText="1"/>
    </xf>
    <xf numFmtId="41" fontId="3" fillId="0" borderId="3" xfId="0" applyNumberFormat="1" applyFont="1" applyFill="1" applyBorder="1" applyAlignment="1">
      <alignment horizontal="right" vertical="center" wrapText="1" indent="1"/>
    </xf>
    <xf numFmtId="41" fontId="2" fillId="0" borderId="3" xfId="0" applyNumberFormat="1" applyFont="1" applyFill="1" applyBorder="1" applyAlignment="1">
      <alignment horizontal="right" vertical="center" wrapText="1" shrinkToFit="1"/>
    </xf>
    <xf numFmtId="41" fontId="2" fillId="0" borderId="2" xfId="0" applyNumberFormat="1" applyFont="1" applyFill="1" applyBorder="1" applyAlignment="1">
      <alignment horizontal="right" vertical="center" wrapText="1" shrinkToFit="1"/>
    </xf>
    <xf numFmtId="180" fontId="2" fillId="5" borderId="2" xfId="0" applyNumberFormat="1" applyFont="1" applyFill="1" applyBorder="1" applyAlignment="1">
      <alignment vertical="center" wrapText="1" shrinkToFit="1"/>
    </xf>
    <xf numFmtId="41" fontId="2" fillId="4" borderId="2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41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180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80" fontId="2" fillId="0" borderId="2" xfId="0" applyNumberFormat="1" applyFont="1" applyFill="1" applyBorder="1" applyAlignment="1">
      <alignment horizontal="right" vertical="center" wrapText="1"/>
    </xf>
    <xf numFmtId="180" fontId="20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 shrinkToFit="1"/>
    </xf>
    <xf numFmtId="49" fontId="2" fillId="0" borderId="8" xfId="0" applyNumberFormat="1" applyFont="1" applyFill="1" applyBorder="1" applyAlignment="1">
      <alignment horizontal="left" vertical="center" wrapText="1" indent="1"/>
    </xf>
    <xf numFmtId="49" fontId="2" fillId="0" borderId="9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49" fontId="2" fillId="0" borderId="8" xfId="0" applyNumberFormat="1" applyFont="1" applyFill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left" wrapText="1" inden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4">
    <cellStyle name="0,0_x000d__x000a_NA_x000d__x000a_" xfId="1"/>
    <cellStyle name="CAL" xfId="2"/>
    <cellStyle name="TXT" xfId="3"/>
    <cellStyle name="一般" xfId="0" builtinId="0"/>
    <cellStyle name="一般 2" xfId="4"/>
    <cellStyle name="一般 3" xfId="5"/>
    <cellStyle name="千分位" xfId="6" builtinId="3"/>
    <cellStyle name="千分位 2" xfId="7"/>
    <cellStyle name="千分位[0] 2" xfId="8"/>
    <cellStyle name="好_SW1301A數量計算" xfId="9"/>
    <cellStyle name="百分比 2" xfId="10"/>
    <cellStyle name="貨幣[0]_86年度村里小型工程(四腳亭地區)" xfId="11"/>
    <cellStyle name="樣式 1" xfId="12"/>
    <cellStyle name="壞_SW1301A數量計算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19050</xdr:rowOff>
    </xdr:to>
    <xdr:sp macro="" textlink="">
      <xdr:nvSpPr>
        <xdr:cNvPr id="1594242" name="Text Box 13"/>
        <xdr:cNvSpPr txBox="1">
          <a:spLocks noChangeArrowheads="1"/>
        </xdr:cNvSpPr>
      </xdr:nvSpPr>
      <xdr:spPr bwMode="auto">
        <a:xfrm>
          <a:off x="2933700" y="1314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43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4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45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46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47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48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49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50" name="Text Box 31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51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3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5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6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7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58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59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0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1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3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4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5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6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7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8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69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0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1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2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3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4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5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6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7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8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79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0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81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3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5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6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87" name="Text Box 13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8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89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28575</xdr:rowOff>
    </xdr:to>
    <xdr:sp macro="" textlink="">
      <xdr:nvSpPr>
        <xdr:cNvPr id="1594290" name="Text Box 13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4</xdr:row>
      <xdr:rowOff>219075</xdr:rowOff>
    </xdr:to>
    <xdr:sp macro="" textlink="">
      <xdr:nvSpPr>
        <xdr:cNvPr id="1594291" name="Text Box 30"/>
        <xdr:cNvSpPr txBox="1">
          <a:spLocks noChangeArrowheads="1"/>
        </xdr:cNvSpPr>
      </xdr:nvSpPr>
      <xdr:spPr bwMode="auto">
        <a:xfrm>
          <a:off x="5124450" y="1314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3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5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6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7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8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299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300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301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30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303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304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219075</xdr:rowOff>
    </xdr:to>
    <xdr:sp macro="" textlink="">
      <xdr:nvSpPr>
        <xdr:cNvPr id="1594305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06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0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0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09" name="Text Box 31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10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13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17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1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20" name="Text Box 13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321" name="Text Box 13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5</xdr:row>
      <xdr:rowOff>0</xdr:rowOff>
    </xdr:to>
    <xdr:sp macro="" textlink="">
      <xdr:nvSpPr>
        <xdr:cNvPr id="1594322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2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2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2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26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2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2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29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3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31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32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3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3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3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3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37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38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3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5</xdr:row>
      <xdr:rowOff>0</xdr:rowOff>
    </xdr:to>
    <xdr:sp macro="" textlink="">
      <xdr:nvSpPr>
        <xdr:cNvPr id="1594344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5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49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53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5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59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62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69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5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8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7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81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384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8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5</xdr:row>
      <xdr:rowOff>0</xdr:rowOff>
    </xdr:to>
    <xdr:sp macro="" textlink="">
      <xdr:nvSpPr>
        <xdr:cNvPr id="1594395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399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0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1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5</xdr:row>
      <xdr:rowOff>0</xdr:rowOff>
    </xdr:to>
    <xdr:sp macro="" textlink="">
      <xdr:nvSpPr>
        <xdr:cNvPr id="1594425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2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5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3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0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4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5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5</xdr:row>
      <xdr:rowOff>0</xdr:rowOff>
    </xdr:to>
    <xdr:sp macro="" textlink="">
      <xdr:nvSpPr>
        <xdr:cNvPr id="1594447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4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50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5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52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5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54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55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56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5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58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59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60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6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5</xdr:row>
      <xdr:rowOff>0</xdr:rowOff>
    </xdr:to>
    <xdr:sp macro="" textlink="">
      <xdr:nvSpPr>
        <xdr:cNvPr id="1594473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4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5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7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8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79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80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81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8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8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8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85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8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87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8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89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90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9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9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93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94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9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96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97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498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49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500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4</xdr:row>
      <xdr:rowOff>38100</xdr:rowOff>
    </xdr:to>
    <xdr:sp macro="" textlink="">
      <xdr:nvSpPr>
        <xdr:cNvPr id="1594501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0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0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371475</xdr:colOff>
      <xdr:row>4</xdr:row>
      <xdr:rowOff>38100</xdr:rowOff>
    </xdr:to>
    <xdr:sp macro="" textlink="">
      <xdr:nvSpPr>
        <xdr:cNvPr id="1594504" name="Text Box 30"/>
        <xdr:cNvSpPr txBox="1">
          <a:spLocks noChangeArrowheads="1"/>
        </xdr:cNvSpPr>
      </xdr:nvSpPr>
      <xdr:spPr bwMode="auto">
        <a:xfrm>
          <a:off x="5124450" y="1314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505" name="Text Box 13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0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07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0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09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10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1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1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1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9451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19050</xdr:rowOff>
    </xdr:to>
    <xdr:sp macro="" textlink="">
      <xdr:nvSpPr>
        <xdr:cNvPr id="1594515" name="Text Box 13"/>
        <xdr:cNvSpPr txBox="1">
          <a:spLocks noChangeArrowheads="1"/>
        </xdr:cNvSpPr>
      </xdr:nvSpPr>
      <xdr:spPr bwMode="auto">
        <a:xfrm>
          <a:off x="2933700" y="136588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16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1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18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19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0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1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2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23" name="Text Box 31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24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6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8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29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0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1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32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3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4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6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7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8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39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0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1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2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3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4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5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6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7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8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49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0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1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2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3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54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6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8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59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60" name="Text Box 13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1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2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28575</xdr:rowOff>
    </xdr:to>
    <xdr:sp macro="" textlink="">
      <xdr:nvSpPr>
        <xdr:cNvPr id="1594563" name="Text Box 13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58</xdr:row>
      <xdr:rowOff>219075</xdr:rowOff>
    </xdr:to>
    <xdr:sp macro="" textlink="">
      <xdr:nvSpPr>
        <xdr:cNvPr id="1594564" name="Text Box 30"/>
        <xdr:cNvSpPr txBox="1">
          <a:spLocks noChangeArrowheads="1"/>
        </xdr:cNvSpPr>
      </xdr:nvSpPr>
      <xdr:spPr bwMode="auto">
        <a:xfrm>
          <a:off x="5124450" y="1365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6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8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69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0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1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2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3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4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6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7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219075</xdr:rowOff>
    </xdr:to>
    <xdr:sp macro="" textlink="">
      <xdr:nvSpPr>
        <xdr:cNvPr id="1594578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79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82" name="Text Box 31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83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86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8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90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9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9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93" name="Text Box 13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94" name="Text Box 13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1594595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9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9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59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599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2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04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05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0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10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11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1594617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8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1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2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26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2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32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35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3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2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8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4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1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54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657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5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1594668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6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2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7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8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1594698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69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8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0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3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7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8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1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1594720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2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2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23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2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25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2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27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28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29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1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32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33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3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1594746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7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8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4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0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1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2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53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54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58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5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60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6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62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63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6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6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66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67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6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69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70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71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7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73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58</xdr:row>
      <xdr:rowOff>38100</xdr:rowOff>
    </xdr:to>
    <xdr:sp macro="" textlink="">
      <xdr:nvSpPr>
        <xdr:cNvPr id="1594774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7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7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58</xdr:row>
      <xdr:rowOff>0</xdr:rowOff>
    </xdr:from>
    <xdr:to>
      <xdr:col>5</xdr:col>
      <xdr:colOff>371475</xdr:colOff>
      <xdr:row>58</xdr:row>
      <xdr:rowOff>38100</xdr:rowOff>
    </xdr:to>
    <xdr:sp macro="" textlink="">
      <xdr:nvSpPr>
        <xdr:cNvPr id="1594777" name="Text Box 30"/>
        <xdr:cNvSpPr txBox="1">
          <a:spLocks noChangeArrowheads="1"/>
        </xdr:cNvSpPr>
      </xdr:nvSpPr>
      <xdr:spPr bwMode="auto">
        <a:xfrm>
          <a:off x="5124450" y="136588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778" name="Text Box 13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7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0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2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3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478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478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78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79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79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7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80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8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83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483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483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48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5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5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5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6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6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6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486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8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8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8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8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8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48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8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9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9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9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9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494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497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49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499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4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01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3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3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4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4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0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505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05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0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506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06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06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07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07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0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1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10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10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511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1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2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2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3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3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3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4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14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1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1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21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2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2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7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29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2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2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0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1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1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1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3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532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2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533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3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4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4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5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7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38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538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3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9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40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40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40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40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41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41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41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4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4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48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4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5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5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56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8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8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8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9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5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559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59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5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560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0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1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1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2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3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5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65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565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6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7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7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7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7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8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8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8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68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6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6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6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6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7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7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76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7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8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83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5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5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6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6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8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586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87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8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588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88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88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88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89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8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9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92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592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592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59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4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4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4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5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5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5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5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96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59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59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5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03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0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0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0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11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2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1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614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4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1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615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15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16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16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17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1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19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1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20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620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2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1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2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2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2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2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3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3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23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2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2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2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30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3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3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38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3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3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1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4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641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1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642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3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3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3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4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7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47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647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4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9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9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9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9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4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50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50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50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50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5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5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57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6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6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65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7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7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8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8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6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668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68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6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669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0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0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1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4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74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674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7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6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6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6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7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7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7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7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77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7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7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7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7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7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8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8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8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8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8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8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85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8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9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693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4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69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696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96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69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697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9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98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98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698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69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0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01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02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702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0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3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3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4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4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4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5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5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05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0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0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0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12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1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1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1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20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1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2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2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2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3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2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723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3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2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724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5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5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6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9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29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729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2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3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0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1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1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1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2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2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32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32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3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3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3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4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4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47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9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9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49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5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5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50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5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750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0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751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2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3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5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6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56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756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5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8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8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8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8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9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9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9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5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6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6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67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7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7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74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6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6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7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7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7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778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78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7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779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7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7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7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7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7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7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7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79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8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80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8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83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783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784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78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5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5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5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6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6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6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7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87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8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8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8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8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8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8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9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9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9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9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79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9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9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79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7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02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3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4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4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4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05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805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05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0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806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0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07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0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08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0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1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10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11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811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1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2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3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3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3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3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4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4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1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1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1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2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2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2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2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29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2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1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1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1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2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3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832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2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3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833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4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5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8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38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838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3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4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0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0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0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0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1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1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41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4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4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4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4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4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5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5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56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8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8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9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9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9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59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5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859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0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861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1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4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5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65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865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6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7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7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7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8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8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8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8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6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6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6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7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7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7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7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8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84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5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8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887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87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8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888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8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89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8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8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9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9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92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893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893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89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4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5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5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5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5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6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6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9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9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9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9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9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9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89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89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8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0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0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0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0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0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11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4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1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914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14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1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915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15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16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1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1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1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1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20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20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920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2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2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2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2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2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3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3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3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2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2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2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3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3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3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38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3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0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0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1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1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4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941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1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942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3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7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47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947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4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9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9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9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4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50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50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50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50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5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5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5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5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6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6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66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7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68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969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69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970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1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4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4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75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59975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7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6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6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7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7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7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8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8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7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7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7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7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7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7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8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8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8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8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8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8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8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8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9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59993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4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5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5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5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6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5999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59996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96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5999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59997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9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98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9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5999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599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0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02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02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002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0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3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4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4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4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5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5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5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0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0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0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0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1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1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1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1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20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2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2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2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3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2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023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3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2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024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4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5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5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9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29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029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2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3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1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1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1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1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2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2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32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3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3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3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4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4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4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47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9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9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49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5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50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5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5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50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5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051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1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052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2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2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6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56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057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5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8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8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8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9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9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9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60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6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6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6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6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7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7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75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6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7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7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7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7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078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78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7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079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7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7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7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7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7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80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8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8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8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83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084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084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08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5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6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6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6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6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7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7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8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8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8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8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8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8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8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9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9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9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9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09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9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9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09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09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02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4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4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4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5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5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0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105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05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0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106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0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07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0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0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0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1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11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11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111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1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3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3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3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3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4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4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4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1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5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1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1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2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2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2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2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2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1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1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2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2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3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132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33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3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19050</xdr:rowOff>
    </xdr:to>
    <xdr:sp macro="" textlink="">
      <xdr:nvSpPr>
        <xdr:cNvPr id="1601340" name="Text Box 13"/>
        <xdr:cNvSpPr txBox="1">
          <a:spLocks noChangeArrowheads="1"/>
        </xdr:cNvSpPr>
      </xdr:nvSpPr>
      <xdr:spPr bwMode="auto">
        <a:xfrm>
          <a:off x="2933700" y="1777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41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4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43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44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45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46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47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48" name="Text Box 31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49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1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3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4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5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6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57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8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59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1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2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3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4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5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6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7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8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69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0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1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2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3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4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5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6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7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78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79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1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3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4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85" name="Text Box 13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6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87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28575</xdr:rowOff>
    </xdr:to>
    <xdr:sp macro="" textlink="">
      <xdr:nvSpPr>
        <xdr:cNvPr id="1601388" name="Text Box 13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76</xdr:row>
      <xdr:rowOff>219075</xdr:rowOff>
    </xdr:to>
    <xdr:sp macro="" textlink="">
      <xdr:nvSpPr>
        <xdr:cNvPr id="1601389" name="Text Box 30"/>
        <xdr:cNvSpPr txBox="1">
          <a:spLocks noChangeArrowheads="1"/>
        </xdr:cNvSpPr>
      </xdr:nvSpPr>
      <xdr:spPr bwMode="auto">
        <a:xfrm>
          <a:off x="5124450" y="1777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1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3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4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5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6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7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8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399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40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401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402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219075</xdr:rowOff>
    </xdr:to>
    <xdr:sp macro="" textlink="">
      <xdr:nvSpPr>
        <xdr:cNvPr id="1601403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04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0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0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07" name="Text Box 31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08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0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1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11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1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1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1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15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1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1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18" name="Text Box 13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419" name="Text Box 13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77</xdr:row>
      <xdr:rowOff>0</xdr:rowOff>
    </xdr:to>
    <xdr:sp macro="" textlink="">
      <xdr:nvSpPr>
        <xdr:cNvPr id="1601420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24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7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2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29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30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35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36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3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77</xdr:row>
      <xdr:rowOff>0</xdr:rowOff>
    </xdr:to>
    <xdr:sp macro="" textlink="">
      <xdr:nvSpPr>
        <xdr:cNvPr id="1601442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3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7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4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51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57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5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60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7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6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3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6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7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79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482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8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77</xdr:row>
      <xdr:rowOff>0</xdr:rowOff>
    </xdr:to>
    <xdr:sp macro="" textlink="">
      <xdr:nvSpPr>
        <xdr:cNvPr id="1601493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7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49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0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1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77</xdr:row>
      <xdr:rowOff>0</xdr:rowOff>
    </xdr:to>
    <xdr:sp macro="" textlink="">
      <xdr:nvSpPr>
        <xdr:cNvPr id="1601523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2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3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8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3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2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3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77</xdr:row>
      <xdr:rowOff>0</xdr:rowOff>
    </xdr:to>
    <xdr:sp macro="" textlink="">
      <xdr:nvSpPr>
        <xdr:cNvPr id="1601545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8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4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50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5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52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53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54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5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56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57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58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5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6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77</xdr:row>
      <xdr:rowOff>0</xdr:rowOff>
    </xdr:to>
    <xdr:sp macro="" textlink="">
      <xdr:nvSpPr>
        <xdr:cNvPr id="1601571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2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3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5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6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77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78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79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83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5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87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88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8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9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1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2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9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4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5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6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59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8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76</xdr:row>
      <xdr:rowOff>38100</xdr:rowOff>
    </xdr:to>
    <xdr:sp macro="" textlink="">
      <xdr:nvSpPr>
        <xdr:cNvPr id="1601599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76</xdr:row>
      <xdr:rowOff>0</xdr:rowOff>
    </xdr:from>
    <xdr:to>
      <xdr:col>5</xdr:col>
      <xdr:colOff>371475</xdr:colOff>
      <xdr:row>76</xdr:row>
      <xdr:rowOff>38100</xdr:rowOff>
    </xdr:to>
    <xdr:sp macro="" textlink="">
      <xdr:nvSpPr>
        <xdr:cNvPr id="1601602" name="Text Box 30"/>
        <xdr:cNvSpPr txBox="1">
          <a:spLocks noChangeArrowheads="1"/>
        </xdr:cNvSpPr>
      </xdr:nvSpPr>
      <xdr:spPr bwMode="auto">
        <a:xfrm>
          <a:off x="5124450" y="17773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603" name="Text Box 13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5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7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8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0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1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1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160161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161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2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5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66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166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6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7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8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8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8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8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9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9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6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6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7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2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7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7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7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8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8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7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8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187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87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8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188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8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89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8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8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9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9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93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193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193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19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5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5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5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5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6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6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9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9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9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9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9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9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19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19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19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0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0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0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0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0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0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0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09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0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1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3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3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4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4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214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14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1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215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1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16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1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1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1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1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20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20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220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2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2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2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2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3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3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3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3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2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2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2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3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3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3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3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3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3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0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4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242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2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243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3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4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4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4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7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48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248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4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9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9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50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50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50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51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51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5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5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5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5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6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6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6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7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8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8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8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8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9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6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269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69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270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1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5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75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275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7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6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7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7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7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8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8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8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7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7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7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7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8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8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8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8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9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29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5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5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5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6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6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29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296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96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29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297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97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98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9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29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2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0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02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02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302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0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4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4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4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4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5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5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5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0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0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0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1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1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1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8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1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1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2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2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2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3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3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3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2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324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4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2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325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5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5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9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29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330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3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1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1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1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2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2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2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33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3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3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3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4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4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45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4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4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9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4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0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0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0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0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5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351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1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352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2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3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4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6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57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357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5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8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9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9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9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9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60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60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6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6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6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6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6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7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72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7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7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7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7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7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8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7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378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78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7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379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7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7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80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8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8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8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84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384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384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38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6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6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6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7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7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7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8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8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8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8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8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8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8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9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9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9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9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39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9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39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39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00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0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4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4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5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5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5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0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405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06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0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407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0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7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7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07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07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0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0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1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11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11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411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1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3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3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3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4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4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4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4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1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1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1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2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2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27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2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2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3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1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3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433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3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3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434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4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5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8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39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439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3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4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0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1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1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1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1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2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42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4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4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4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4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4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5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54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5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5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60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6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460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0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461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2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6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66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466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6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8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8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8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8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9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9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9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6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7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7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7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7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7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82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8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6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6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7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7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7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8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487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87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8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488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8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89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8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8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9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9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93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493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493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49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5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5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5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6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6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6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6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9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9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9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9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9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49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49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4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0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0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0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0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0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0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0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09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0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0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1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3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515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15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516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1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6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17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1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17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1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2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20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21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521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2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2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2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3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3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3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4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4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2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2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2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3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3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36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3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3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3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0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1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1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1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2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4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542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2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4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543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3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4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8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48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548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4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9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50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50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50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51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51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51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5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5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5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5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6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64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6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8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8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8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8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9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6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569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69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570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1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5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75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575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7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7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7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7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7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8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8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8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7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79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7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7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8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8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8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8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91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59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5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5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6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6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6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59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597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97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5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598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9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8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8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98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9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59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5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02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02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02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603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0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4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4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4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5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5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6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0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0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9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0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1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1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18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1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1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2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2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3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3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3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3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2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624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4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625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2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5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26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2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2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29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29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30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630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3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1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2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2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2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3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3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3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35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3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3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4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4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45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4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4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4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0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0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0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0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1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5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651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1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652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3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6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7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57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657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5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9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9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9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9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60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60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60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6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62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6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6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6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7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73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7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7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7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7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8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8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7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678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79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680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0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0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0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3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3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4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684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684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68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6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6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6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7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7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7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7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8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8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8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8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8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8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90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9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9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9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9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69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9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69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6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00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0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4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0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706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06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0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707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0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7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7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08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0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0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0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11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11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12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712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1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3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4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4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4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4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5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5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1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17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1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2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25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27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2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2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3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3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3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733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3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3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734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4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5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8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9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39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739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3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4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1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1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1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1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2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2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42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4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44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4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4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4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52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55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5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9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9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59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60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6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6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60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6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760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0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761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2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2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5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6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66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766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6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8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8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8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9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9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9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9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6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72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7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7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80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82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8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6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8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788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88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8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789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89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8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89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8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8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89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8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90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9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9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93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93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794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794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79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5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5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6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6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6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7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7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9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9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9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9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9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79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799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7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0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0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0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0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0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0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07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09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1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3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4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4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5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15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815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15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816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16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6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17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1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1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1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20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21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21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821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2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2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3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3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3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4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4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4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2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26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2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3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34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37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3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3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3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1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1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1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2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42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842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2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4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843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3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4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7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8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48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848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4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5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5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0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0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0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0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1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1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51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5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54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5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5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62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64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6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8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8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9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9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6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870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0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871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1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1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1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1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2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4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5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5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75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876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7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7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7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7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8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8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8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9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7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79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81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8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8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89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8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91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89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5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6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6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6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89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897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97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89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898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98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8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99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899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8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0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02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02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03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903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0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4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5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5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5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6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6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0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0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0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0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0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0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08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09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1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16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18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1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2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3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3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3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4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2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924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24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2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25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25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26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26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2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29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2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30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30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930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3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2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2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2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3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3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3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3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35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3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3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4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44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46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4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4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4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0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0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1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1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5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951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2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53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3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3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3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3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3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6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6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7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57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957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5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9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9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9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60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60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60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60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6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1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63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6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6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71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73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7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7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7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0979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79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8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8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0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0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0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0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0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0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0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1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1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2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2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3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3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3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4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4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5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5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6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6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7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7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8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8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9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9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9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19050</xdr:rowOff>
    </xdr:to>
    <xdr:sp macro="" textlink="">
      <xdr:nvSpPr>
        <xdr:cNvPr id="160989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89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8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8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8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8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90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90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0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91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93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93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28575</xdr:rowOff>
    </xdr:to>
    <xdr:sp macro="" textlink="">
      <xdr:nvSpPr>
        <xdr:cNvPr id="160994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219075</xdr:rowOff>
    </xdr:to>
    <xdr:sp macro="" textlink="">
      <xdr:nvSpPr>
        <xdr:cNvPr id="160994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219075</xdr:rowOff>
    </xdr:to>
    <xdr:sp macro="" textlink="">
      <xdr:nvSpPr>
        <xdr:cNvPr id="16099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5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6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6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6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7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7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97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9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9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9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9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099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0999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09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0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0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0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0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0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1004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1007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100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0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95</xdr:row>
      <xdr:rowOff>0</xdr:rowOff>
    </xdr:to>
    <xdr:sp macro="" textlink="">
      <xdr:nvSpPr>
        <xdr:cNvPr id="161012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5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94</xdr:row>
      <xdr:rowOff>38100</xdr:rowOff>
    </xdr:to>
    <xdr:sp macro="" textlink="">
      <xdr:nvSpPr>
        <xdr:cNvPr id="161015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94</xdr:row>
      <xdr:rowOff>0</xdr:rowOff>
    </xdr:from>
    <xdr:to>
      <xdr:col>5</xdr:col>
      <xdr:colOff>371475</xdr:colOff>
      <xdr:row>94</xdr:row>
      <xdr:rowOff>38100</xdr:rowOff>
    </xdr:to>
    <xdr:sp macro="" textlink="">
      <xdr:nvSpPr>
        <xdr:cNvPr id="161015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1015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94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1610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027;&#27231;d\DESIGN\DWG\85\85D014\E85D01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4311;&#36898;&#20803;\AE02\AE02&#35722;&#26356;&#35373;&#35336;\CCO-37&#40670;&#20117;&#35722;&#26356;&#38928;&#31639;\AE03-CCO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027;&#27231;d\86\86D018\E86D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弓橋及侯硐里道路排水工程預算書"/>
      <sheetName val="E85D01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首頁"/>
      <sheetName val="總表 "/>
      <sheetName val="詳細價目表"/>
      <sheetName val="單價分析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天里63巷拓寬工程(第二期)"/>
      <sheetName val="E86D018"/>
      <sheetName val="P86D018"/>
      <sheetName val="數量計算"/>
      <sheetName val="AC計算表"/>
      <sheetName val="數量計算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zoomScaleSheetLayoutView="100" workbookViewId="0">
      <selection activeCell="J15" sqref="J15"/>
    </sheetView>
  </sheetViews>
  <sheetFormatPr defaultRowHeight="12.75" customHeight="1"/>
  <cols>
    <col min="1" max="1" width="12.7109375" style="6" customWidth="1"/>
    <col min="2" max="2" width="24.5703125" style="4" customWidth="1"/>
    <col min="3" max="3" width="6.28515625" style="4" customWidth="1"/>
    <col min="4" max="4" width="12.140625" style="4" customWidth="1"/>
    <col min="5" max="5" width="9.7109375" style="4" customWidth="1"/>
    <col min="6" max="6" width="14.42578125" style="4" customWidth="1"/>
    <col min="7" max="7" width="14.7109375" style="4" customWidth="1"/>
    <col min="8" max="8" width="10.85546875" customWidth="1"/>
  </cols>
  <sheetData>
    <row r="1" spans="1:7" ht="24" customHeight="1">
      <c r="A1" s="80" t="s">
        <v>111</v>
      </c>
      <c r="B1" s="80"/>
      <c r="C1" s="80"/>
      <c r="D1" s="80"/>
      <c r="E1" s="80"/>
      <c r="F1" s="80"/>
      <c r="G1" s="80"/>
    </row>
    <row r="2" spans="1:7" ht="19.5" customHeight="1">
      <c r="C2" s="85" t="s">
        <v>114</v>
      </c>
      <c r="D2" s="85"/>
    </row>
    <row r="3" spans="1:7" ht="12.75" hidden="1" customHeight="1"/>
    <row r="4" spans="1:7" ht="42" customHeight="1">
      <c r="A4" s="70" t="s">
        <v>6</v>
      </c>
      <c r="B4" s="83" t="s">
        <v>115</v>
      </c>
      <c r="C4" s="83"/>
      <c r="D4" s="83"/>
      <c r="E4" s="84"/>
      <c r="F4" s="84"/>
      <c r="G4" s="84"/>
    </row>
    <row r="5" spans="1:7" ht="30" customHeight="1">
      <c r="A5" s="70" t="s">
        <v>11</v>
      </c>
      <c r="B5" s="83" t="s">
        <v>82</v>
      </c>
      <c r="C5" s="83"/>
      <c r="D5" s="83"/>
      <c r="E5" s="84"/>
      <c r="F5" s="84"/>
      <c r="G5" s="84"/>
    </row>
    <row r="6" spans="1:7" ht="24" customHeight="1">
      <c r="A6" s="70" t="s">
        <v>5</v>
      </c>
      <c r="B6" s="86" t="s">
        <v>4</v>
      </c>
      <c r="C6" s="86"/>
      <c r="D6" s="86"/>
      <c r="E6" s="86"/>
      <c r="F6" s="3" t="s">
        <v>7</v>
      </c>
      <c r="G6" s="3" t="s">
        <v>13</v>
      </c>
    </row>
    <row r="7" spans="1:7" ht="20.100000000000001" customHeight="1">
      <c r="A7" s="72" t="s">
        <v>0</v>
      </c>
      <c r="B7" s="82" t="s">
        <v>20</v>
      </c>
      <c r="C7" s="82"/>
      <c r="D7" s="82"/>
      <c r="E7" s="82"/>
      <c r="F7" s="73"/>
      <c r="G7" s="74"/>
    </row>
    <row r="8" spans="1:7" ht="20.100000000000001" customHeight="1">
      <c r="A8" s="72" t="s">
        <v>16</v>
      </c>
      <c r="B8" s="82" t="s">
        <v>93</v>
      </c>
      <c r="C8" s="82"/>
      <c r="D8" s="82"/>
      <c r="E8" s="82"/>
      <c r="F8" s="73">
        <f>標單詳細表!F17</f>
        <v>0</v>
      </c>
      <c r="G8" s="74"/>
    </row>
    <row r="9" spans="1:7" ht="20.100000000000001" customHeight="1">
      <c r="A9" s="72" t="s">
        <v>14</v>
      </c>
      <c r="B9" s="82" t="s">
        <v>90</v>
      </c>
      <c r="C9" s="82"/>
      <c r="D9" s="82"/>
      <c r="E9" s="82"/>
      <c r="F9" s="73">
        <f>F8*0.5%</f>
        <v>0</v>
      </c>
      <c r="G9" s="74"/>
    </row>
    <row r="10" spans="1:7" ht="20.100000000000001" customHeight="1">
      <c r="A10" s="72" t="s">
        <v>15</v>
      </c>
      <c r="B10" s="82" t="s">
        <v>88</v>
      </c>
      <c r="C10" s="82"/>
      <c r="D10" s="82"/>
      <c r="E10" s="82"/>
      <c r="F10" s="73">
        <f>F8*1%</f>
        <v>0</v>
      </c>
      <c r="G10" s="74"/>
    </row>
    <row r="11" spans="1:7" ht="20.100000000000001" customHeight="1">
      <c r="A11" s="72" t="s">
        <v>86</v>
      </c>
      <c r="B11" s="82" t="s">
        <v>89</v>
      </c>
      <c r="C11" s="87"/>
      <c r="D11" s="87"/>
      <c r="E11" s="87"/>
      <c r="F11" s="73">
        <f>F8*1%</f>
        <v>0</v>
      </c>
      <c r="G11" s="74"/>
    </row>
    <row r="12" spans="1:7" ht="20.100000000000001" customHeight="1">
      <c r="A12" s="72" t="s">
        <v>87</v>
      </c>
      <c r="B12" s="82" t="s">
        <v>91</v>
      </c>
      <c r="C12" s="82"/>
      <c r="D12" s="82"/>
      <c r="E12" s="82"/>
      <c r="F12" s="73">
        <f>F8*8%</f>
        <v>0</v>
      </c>
      <c r="G12" s="74"/>
    </row>
    <row r="13" spans="1:7" ht="20.100000000000001" customHeight="1">
      <c r="A13" s="72"/>
      <c r="B13" s="82" t="s">
        <v>84</v>
      </c>
      <c r="C13" s="82"/>
      <c r="D13" s="82"/>
      <c r="E13" s="82"/>
      <c r="F13" s="73">
        <f>SUM(F8:F12)</f>
        <v>0</v>
      </c>
      <c r="G13" s="74"/>
    </row>
    <row r="14" spans="1:7" ht="20.100000000000001" customHeight="1">
      <c r="A14" s="72" t="s">
        <v>92</v>
      </c>
      <c r="B14" s="82" t="s">
        <v>30</v>
      </c>
      <c r="C14" s="82"/>
      <c r="D14" s="82"/>
      <c r="E14" s="82"/>
      <c r="F14" s="67">
        <f>F13*5%</f>
        <v>0</v>
      </c>
      <c r="G14" s="74"/>
    </row>
    <row r="15" spans="1:7" ht="20.100000000000001" customHeight="1">
      <c r="A15" s="72"/>
      <c r="B15" s="82" t="s">
        <v>85</v>
      </c>
      <c r="C15" s="82"/>
      <c r="D15" s="82"/>
      <c r="E15" s="82"/>
      <c r="F15" s="73">
        <f>SUM(F13:F14)</f>
        <v>0</v>
      </c>
      <c r="G15" s="74"/>
    </row>
    <row r="16" spans="1:7" ht="20.100000000000001" customHeight="1">
      <c r="A16" s="72"/>
      <c r="B16" s="82"/>
      <c r="C16" s="82"/>
      <c r="D16" s="82"/>
      <c r="E16" s="82"/>
      <c r="F16" s="75"/>
      <c r="G16" s="74"/>
    </row>
    <row r="17" spans="1:7" ht="20.100000000000001" customHeight="1">
      <c r="A17" s="72"/>
      <c r="B17" s="82"/>
      <c r="C17" s="82"/>
      <c r="D17" s="82"/>
      <c r="E17" s="82"/>
      <c r="F17" s="75"/>
      <c r="G17" s="74"/>
    </row>
    <row r="18" spans="1:7" ht="20.100000000000001" customHeight="1">
      <c r="A18" s="72"/>
      <c r="B18" s="82"/>
      <c r="C18" s="82"/>
      <c r="D18" s="82"/>
      <c r="E18" s="82"/>
      <c r="F18" s="75"/>
      <c r="G18" s="74"/>
    </row>
    <row r="19" spans="1:7" ht="20.100000000000001" customHeight="1">
      <c r="A19" s="72"/>
      <c r="B19" s="82"/>
      <c r="C19" s="82"/>
      <c r="D19" s="82"/>
      <c r="E19" s="82"/>
      <c r="F19" s="75"/>
      <c r="G19" s="74"/>
    </row>
    <row r="20" spans="1:7" ht="20.100000000000001" customHeight="1">
      <c r="A20" s="72"/>
      <c r="B20" s="82"/>
      <c r="C20" s="82"/>
      <c r="D20" s="82"/>
      <c r="E20" s="82"/>
      <c r="F20" s="75"/>
      <c r="G20" s="74"/>
    </row>
    <row r="21" spans="1:7" ht="20.100000000000001" customHeight="1">
      <c r="A21" s="76"/>
      <c r="B21" s="81"/>
      <c r="C21" s="81"/>
      <c r="D21" s="81"/>
      <c r="E21" s="81"/>
      <c r="F21" s="77"/>
      <c r="G21" s="78"/>
    </row>
    <row r="22" spans="1:7" ht="20.100000000000001" customHeight="1">
      <c r="A22" s="76"/>
      <c r="B22" s="81"/>
      <c r="C22" s="81"/>
      <c r="D22" s="81"/>
      <c r="E22" s="81"/>
      <c r="F22" s="77"/>
      <c r="G22" s="78"/>
    </row>
    <row r="23" spans="1:7" ht="20.100000000000001" customHeight="1">
      <c r="A23" s="76"/>
      <c r="B23" s="81"/>
      <c r="C23" s="81"/>
      <c r="D23" s="81"/>
      <c r="E23" s="81"/>
      <c r="F23" s="79"/>
      <c r="G23" s="78"/>
    </row>
    <row r="24" spans="1:7" ht="20.100000000000001" customHeight="1">
      <c r="A24" s="76"/>
      <c r="B24" s="81"/>
      <c r="C24" s="81"/>
      <c r="D24" s="81"/>
      <c r="E24" s="81"/>
      <c r="F24" s="77" t="s">
        <v>45</v>
      </c>
      <c r="G24" s="77"/>
    </row>
    <row r="25" spans="1:7" ht="20.100000000000001" customHeight="1">
      <c r="A25" s="76"/>
      <c r="B25" s="81"/>
      <c r="C25" s="81"/>
      <c r="D25" s="81"/>
      <c r="E25" s="81"/>
      <c r="F25" s="77"/>
      <c r="G25" s="77"/>
    </row>
    <row r="26" spans="1:7" ht="20.100000000000001" customHeight="1">
      <c r="A26" s="76"/>
      <c r="B26" s="81"/>
      <c r="C26" s="81"/>
      <c r="D26" s="81"/>
      <c r="E26" s="81"/>
      <c r="F26" s="77"/>
      <c r="G26" s="77"/>
    </row>
    <row r="27" spans="1:7" ht="20.100000000000001" customHeight="1">
      <c r="A27" s="76"/>
      <c r="B27" s="81"/>
      <c r="C27" s="81"/>
      <c r="D27" s="81"/>
      <c r="E27" s="81"/>
      <c r="F27" s="77"/>
      <c r="G27" s="77"/>
    </row>
    <row r="28" spans="1:7" ht="20.100000000000001" customHeight="1">
      <c r="A28" s="76"/>
      <c r="B28" s="81"/>
      <c r="C28" s="81"/>
      <c r="D28" s="81"/>
      <c r="E28" s="81"/>
      <c r="F28" s="77"/>
      <c r="G28" s="77"/>
    </row>
    <row r="29" spans="1:7" ht="20.100000000000001" customHeight="1">
      <c r="A29" s="76"/>
      <c r="B29" s="81"/>
      <c r="C29" s="81"/>
      <c r="D29" s="81"/>
      <c r="E29" s="81"/>
      <c r="F29" s="77"/>
      <c r="G29" s="77"/>
    </row>
    <row r="30" spans="1:7" ht="20.100000000000001" customHeight="1">
      <c r="A30" s="76"/>
      <c r="B30" s="81"/>
      <c r="C30" s="81"/>
      <c r="D30" s="81"/>
      <c r="E30" s="81"/>
      <c r="F30" s="77"/>
      <c r="G30" s="77"/>
    </row>
    <row r="31" spans="1:7" ht="20.100000000000001" customHeight="1">
      <c r="A31" s="76"/>
      <c r="B31" s="81"/>
      <c r="C31" s="81"/>
      <c r="D31" s="81"/>
      <c r="E31" s="81"/>
      <c r="F31" s="77"/>
      <c r="G31" s="77"/>
    </row>
    <row r="32" spans="1: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 algorithmName="SHA-512" hashValue="jSCph+Ez6hehUzXr042GoHI08lHIKJAW+3myEg+0RYY6bS7bSTvXTtAWpVx3xUsJzpDQZ23rKzztYvZ9j/Vb/w==" saltValue="PGFQKAJDJU8bsT12RvkrKQ==" spinCount="100000" sheet="1" objects="1" scenarios="1"/>
  <mergeCells count="30">
    <mergeCell ref="B30:E30"/>
    <mergeCell ref="B31:E31"/>
    <mergeCell ref="B25:E25"/>
    <mergeCell ref="B22:E22"/>
    <mergeCell ref="B29:E29"/>
    <mergeCell ref="B23:E23"/>
    <mergeCell ref="B26:E26"/>
    <mergeCell ref="B28:E28"/>
    <mergeCell ref="B7:E7"/>
    <mergeCell ref="B9:E9"/>
    <mergeCell ref="B10:E10"/>
    <mergeCell ref="B12:E12"/>
    <mergeCell ref="B8:E8"/>
    <mergeCell ref="B11:E11"/>
    <mergeCell ref="A1:G1"/>
    <mergeCell ref="B27:E27"/>
    <mergeCell ref="B16:E16"/>
    <mergeCell ref="B15:E15"/>
    <mergeCell ref="B17:E17"/>
    <mergeCell ref="B4:G4"/>
    <mergeCell ref="B5:G5"/>
    <mergeCell ref="B18:E18"/>
    <mergeCell ref="B13:E13"/>
    <mergeCell ref="B14:E14"/>
    <mergeCell ref="B21:E21"/>
    <mergeCell ref="B19:E19"/>
    <mergeCell ref="B20:E20"/>
    <mergeCell ref="B24:E24"/>
    <mergeCell ref="C2:D2"/>
    <mergeCell ref="B6:E6"/>
  </mergeCells>
  <phoneticPr fontId="3" type="noConversion"/>
  <printOptions horizontalCentered="1"/>
  <pageMargins left="0.59055118110236227" right="0.39370078740157483" top="0.59055118110236227" bottom="1.0236220472440944" header="1.4173228346456694" footer="0.59055118110236227"/>
  <pageSetup paperSize="9" orientation="portrait" verticalDpi="1200" r:id="rId1"/>
  <headerFooter alignWithMargins="0">
    <oddHeader>&amp;R&amp;"細明體,標準"&amp;10 第 &amp;P 頁 共 &amp;N 頁</oddHeader>
    <oddFooter>&amp;L&amp;"細明體,標準"&amp;12廠商：(印)&amp;C&amp;"細明體,標準"&amp;12負責人：(印)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Normal="100" zoomScaleSheetLayoutView="100" workbookViewId="0">
      <selection activeCell="F15" sqref="F15"/>
    </sheetView>
  </sheetViews>
  <sheetFormatPr defaultRowHeight="12.75" customHeight="1"/>
  <cols>
    <col min="1" max="1" width="11.7109375" style="2" customWidth="1"/>
    <col min="2" max="2" width="32.7109375" style="2" customWidth="1"/>
    <col min="3" max="3" width="5.7109375" style="2" customWidth="1"/>
    <col min="4" max="4" width="9.85546875" style="2" customWidth="1"/>
    <col min="5" max="6" width="11.7109375" style="2" customWidth="1"/>
    <col min="7" max="7" width="11.140625" style="1" customWidth="1"/>
    <col min="8" max="8" width="13.28515625" style="7" customWidth="1"/>
    <col min="9" max="9" width="10" style="1" bestFit="1" customWidth="1"/>
    <col min="10" max="10" width="11.140625" style="1" bestFit="1" customWidth="1"/>
    <col min="11" max="16384" width="9.140625" style="1"/>
  </cols>
  <sheetData>
    <row r="1" spans="1:7" ht="24" customHeight="1">
      <c r="A1" s="80" t="s">
        <v>112</v>
      </c>
      <c r="B1" s="80"/>
      <c r="C1" s="80"/>
      <c r="D1" s="80"/>
      <c r="E1" s="80"/>
      <c r="F1" s="80"/>
      <c r="G1" s="80"/>
    </row>
    <row r="2" spans="1:7" ht="21" customHeight="1">
      <c r="C2" s="97" t="s">
        <v>113</v>
      </c>
      <c r="D2" s="98"/>
    </row>
    <row r="3" spans="1:7" ht="12.75" hidden="1" customHeight="1"/>
    <row r="4" spans="1:7" ht="30" customHeight="1">
      <c r="A4" s="3" t="s">
        <v>6</v>
      </c>
      <c r="B4" s="93" t="s">
        <v>115</v>
      </c>
      <c r="C4" s="94"/>
      <c r="D4" s="94"/>
      <c r="E4" s="95"/>
      <c r="F4" s="95"/>
      <c r="G4" s="96"/>
    </row>
    <row r="5" spans="1:7" ht="30" customHeight="1">
      <c r="A5" s="3" t="s">
        <v>11</v>
      </c>
      <c r="B5" s="88" t="s">
        <v>82</v>
      </c>
      <c r="C5" s="89"/>
      <c r="D5" s="90"/>
      <c r="E5" s="5"/>
      <c r="F5" s="91"/>
      <c r="G5" s="92"/>
    </row>
    <row r="6" spans="1:7" ht="20.100000000000001" customHeight="1">
      <c r="A6" s="3" t="s">
        <v>5</v>
      </c>
      <c r="B6" s="3" t="s">
        <v>2</v>
      </c>
      <c r="C6" s="3" t="s">
        <v>12</v>
      </c>
      <c r="D6" s="3" t="s">
        <v>9</v>
      </c>
      <c r="E6" s="3" t="s">
        <v>1</v>
      </c>
      <c r="F6" s="3" t="s">
        <v>8</v>
      </c>
      <c r="G6" s="3" t="s">
        <v>3</v>
      </c>
    </row>
    <row r="7" spans="1:7" ht="20.100000000000001" customHeight="1">
      <c r="A7" s="25" t="s">
        <v>31</v>
      </c>
      <c r="B7" s="11" t="s">
        <v>10</v>
      </c>
      <c r="C7" s="26"/>
      <c r="D7" s="27"/>
      <c r="E7" s="28"/>
      <c r="F7" s="28"/>
      <c r="G7" s="11"/>
    </row>
    <row r="8" spans="1:7" ht="20.100000000000001" customHeight="1">
      <c r="A8" s="25" t="s">
        <v>16</v>
      </c>
      <c r="B8" s="11" t="s">
        <v>32</v>
      </c>
      <c r="C8" s="26"/>
      <c r="D8" s="27"/>
      <c r="E8" s="28"/>
      <c r="F8" s="28"/>
      <c r="G8" s="11"/>
    </row>
    <row r="9" spans="1:7" ht="20.100000000000001" customHeight="1">
      <c r="A9" s="25"/>
      <c r="B9" s="11"/>
      <c r="C9" s="26"/>
      <c r="D9" s="27"/>
      <c r="E9" s="28"/>
      <c r="F9" s="28"/>
      <c r="G9" s="11"/>
    </row>
    <row r="10" spans="1:7" ht="20.100000000000001" customHeight="1">
      <c r="A10" s="25" t="s">
        <v>18</v>
      </c>
      <c r="B10" s="10" t="s">
        <v>47</v>
      </c>
      <c r="C10" s="29" t="s">
        <v>46</v>
      </c>
      <c r="D10" s="33">
        <v>37.299999999999997</v>
      </c>
      <c r="E10" s="64">
        <f>單價分析!F21</f>
        <v>0</v>
      </c>
      <c r="F10" s="64">
        <f>D10*E10</f>
        <v>0</v>
      </c>
      <c r="G10" s="45"/>
    </row>
    <row r="11" spans="1:7" ht="20.100000000000001" customHeight="1">
      <c r="A11" s="25" t="s">
        <v>33</v>
      </c>
      <c r="B11" s="10" t="s">
        <v>57</v>
      </c>
      <c r="C11" s="29" t="s">
        <v>46</v>
      </c>
      <c r="D11" s="33">
        <v>21.2</v>
      </c>
      <c r="E11" s="65">
        <f>單價分析!F39</f>
        <v>0</v>
      </c>
      <c r="F11" s="64">
        <f t="shared" ref="F11:F16" si="0">D11*E11</f>
        <v>0</v>
      </c>
      <c r="G11" s="45"/>
    </row>
    <row r="12" spans="1:7" ht="20.100000000000001" customHeight="1">
      <c r="A12" s="25" t="s">
        <v>34</v>
      </c>
      <c r="B12" s="10" t="s">
        <v>60</v>
      </c>
      <c r="C12" s="29" t="s">
        <v>46</v>
      </c>
      <c r="D12" s="33">
        <v>59.3</v>
      </c>
      <c r="E12" s="65">
        <f>單價分析!F57</f>
        <v>0</v>
      </c>
      <c r="F12" s="64">
        <f t="shared" si="0"/>
        <v>0</v>
      </c>
      <c r="G12" s="45"/>
    </row>
    <row r="13" spans="1:7" ht="20.100000000000001" customHeight="1">
      <c r="A13" s="25" t="s">
        <v>35</v>
      </c>
      <c r="B13" s="10" t="s">
        <v>65</v>
      </c>
      <c r="C13" s="29" t="s">
        <v>46</v>
      </c>
      <c r="D13" s="33">
        <v>14.1</v>
      </c>
      <c r="E13" s="65">
        <f>單價分析!F75</f>
        <v>0</v>
      </c>
      <c r="F13" s="64">
        <f t="shared" si="0"/>
        <v>0</v>
      </c>
      <c r="G13" s="45"/>
    </row>
    <row r="14" spans="1:7" ht="20.100000000000001" customHeight="1">
      <c r="A14" s="25" t="s">
        <v>36</v>
      </c>
      <c r="B14" s="10" t="s">
        <v>73</v>
      </c>
      <c r="C14" s="29" t="s">
        <v>101</v>
      </c>
      <c r="D14" s="33">
        <v>4.3</v>
      </c>
      <c r="E14" s="65">
        <f>單價分析!F93</f>
        <v>0</v>
      </c>
      <c r="F14" s="64">
        <f t="shared" si="0"/>
        <v>0</v>
      </c>
      <c r="G14" s="45"/>
    </row>
    <row r="15" spans="1:7" ht="20.100000000000001" customHeight="1">
      <c r="A15" s="25" t="s">
        <v>37</v>
      </c>
      <c r="B15" s="10" t="s">
        <v>79</v>
      </c>
      <c r="C15" s="29" t="s">
        <v>46</v>
      </c>
      <c r="D15" s="33">
        <v>1</v>
      </c>
      <c r="E15" s="65">
        <f>單價分析!F111</f>
        <v>0</v>
      </c>
      <c r="F15" s="64">
        <f t="shared" si="0"/>
        <v>0</v>
      </c>
      <c r="G15" s="45"/>
    </row>
    <row r="16" spans="1:7" ht="20.100000000000001" customHeight="1">
      <c r="A16" s="25" t="s">
        <v>38</v>
      </c>
      <c r="B16" s="10" t="s">
        <v>76</v>
      </c>
      <c r="C16" s="29" t="s">
        <v>17</v>
      </c>
      <c r="D16" s="33">
        <v>1</v>
      </c>
      <c r="E16" s="66"/>
      <c r="F16" s="64">
        <f t="shared" si="0"/>
        <v>0</v>
      </c>
      <c r="G16" s="45"/>
    </row>
    <row r="17" spans="1:8" ht="20.100000000000001" customHeight="1">
      <c r="A17" s="44"/>
      <c r="B17" s="43" t="s">
        <v>19</v>
      </c>
      <c r="C17" s="5"/>
      <c r="D17" s="54"/>
      <c r="E17" s="55"/>
      <c r="F17" s="65">
        <f>SUM(F10:F16)</f>
        <v>0</v>
      </c>
      <c r="G17" s="31"/>
      <c r="H17" s="8"/>
    </row>
    <row r="18" spans="1:8" ht="20.100000000000001" customHeight="1">
      <c r="A18" s="44"/>
      <c r="B18" s="43"/>
      <c r="C18" s="5"/>
      <c r="D18" s="54"/>
      <c r="E18" s="55"/>
      <c r="F18" s="36"/>
      <c r="G18" s="31"/>
      <c r="H18" s="8"/>
    </row>
    <row r="19" spans="1:8" ht="20.100000000000001" customHeight="1">
      <c r="A19" s="44"/>
      <c r="B19" s="43"/>
      <c r="C19" s="5"/>
      <c r="D19" s="54"/>
      <c r="E19" s="55"/>
      <c r="F19" s="36"/>
      <c r="G19" s="31"/>
      <c r="H19" s="8"/>
    </row>
    <row r="20" spans="1:8" ht="20.100000000000001" customHeight="1">
      <c r="A20" s="44"/>
      <c r="B20" s="43"/>
      <c r="C20" s="5"/>
      <c r="D20" s="54"/>
      <c r="E20" s="55"/>
      <c r="F20" s="36"/>
      <c r="G20" s="31"/>
      <c r="H20" s="8"/>
    </row>
    <row r="21" spans="1:8" ht="20.100000000000001" customHeight="1">
      <c r="A21" s="44"/>
      <c r="B21" s="43"/>
      <c r="C21" s="5"/>
      <c r="D21" s="54"/>
      <c r="E21" s="55"/>
      <c r="F21" s="36"/>
      <c r="G21" s="31"/>
      <c r="H21" s="8"/>
    </row>
    <row r="22" spans="1:8" ht="20.100000000000001" customHeight="1">
      <c r="A22" s="44"/>
      <c r="B22" s="43"/>
      <c r="C22" s="5"/>
      <c r="D22" s="54"/>
      <c r="E22" s="55"/>
      <c r="F22" s="36"/>
      <c r="G22" s="31"/>
      <c r="H22" s="8"/>
    </row>
    <row r="23" spans="1:8" ht="20.100000000000001" customHeight="1">
      <c r="A23" s="44"/>
      <c r="B23" s="43"/>
      <c r="C23" s="5"/>
      <c r="D23" s="54"/>
      <c r="E23" s="55"/>
      <c r="F23" s="36"/>
      <c r="G23" s="31"/>
      <c r="H23" s="8"/>
    </row>
    <row r="24" spans="1:8" ht="20.100000000000001" customHeight="1">
      <c r="A24" s="44"/>
      <c r="B24" s="43"/>
      <c r="C24" s="5"/>
      <c r="D24" s="54"/>
      <c r="E24" s="55"/>
      <c r="F24" s="36"/>
      <c r="G24" s="31"/>
      <c r="H24" s="8"/>
    </row>
    <row r="25" spans="1:8" ht="20.100000000000001" customHeight="1">
      <c r="A25" s="46"/>
      <c r="B25" s="51"/>
      <c r="C25" s="47"/>
      <c r="D25" s="48"/>
      <c r="E25" s="49"/>
      <c r="F25" s="50"/>
      <c r="G25" s="51"/>
      <c r="H25" s="8"/>
    </row>
    <row r="26" spans="1:8" ht="20.100000000000001" customHeight="1">
      <c r="A26" s="5"/>
      <c r="B26" s="31"/>
      <c r="C26" s="5"/>
      <c r="D26" s="36"/>
      <c r="E26" s="37"/>
      <c r="F26" s="37"/>
      <c r="G26" s="32"/>
      <c r="H26" s="8"/>
    </row>
    <row r="27" spans="1:8" ht="20.100000000000001" customHeight="1">
      <c r="A27" s="5"/>
      <c r="B27" s="31"/>
      <c r="C27" s="5"/>
      <c r="D27" s="36"/>
      <c r="E27" s="37"/>
      <c r="F27" s="37"/>
      <c r="G27" s="32"/>
      <c r="H27" s="8"/>
    </row>
    <row r="28" spans="1:8" ht="20.100000000000001" customHeight="1">
      <c r="A28" s="5"/>
      <c r="B28" s="31"/>
      <c r="C28" s="5"/>
      <c r="D28" s="36"/>
      <c r="E28" s="37"/>
      <c r="F28" s="37"/>
      <c r="G28" s="32"/>
      <c r="H28" s="8"/>
    </row>
    <row r="29" spans="1:8" ht="20.100000000000001" customHeight="1">
      <c r="A29" s="5"/>
      <c r="B29" s="11"/>
      <c r="C29" s="26"/>
      <c r="D29" s="34"/>
      <c r="E29" s="35"/>
      <c r="F29" s="35"/>
      <c r="G29" s="30"/>
      <c r="H29" s="8"/>
    </row>
    <row r="30" spans="1:8" ht="20.100000000000001" customHeight="1">
      <c r="A30" s="26"/>
      <c r="B30" s="11"/>
      <c r="C30" s="26"/>
      <c r="D30" s="34"/>
      <c r="E30" s="35"/>
      <c r="F30" s="35"/>
      <c r="G30" s="30"/>
      <c r="H30" s="8"/>
    </row>
    <row r="31" spans="1:8" ht="20.100000000000001" customHeight="1">
      <c r="A31" s="5"/>
      <c r="B31" s="31"/>
      <c r="C31" s="5"/>
      <c r="D31" s="36"/>
      <c r="E31" s="37"/>
      <c r="F31" s="37"/>
      <c r="G31" s="32"/>
      <c r="H31" s="8"/>
    </row>
    <row r="32" spans="1:8" ht="20.100000000000001" customHeight="1">
      <c r="A32" s="26"/>
      <c r="B32" s="31"/>
      <c r="C32" s="5"/>
      <c r="D32" s="36"/>
      <c r="E32" s="37"/>
      <c r="F32" s="37"/>
      <c r="G32" s="32"/>
      <c r="H32" s="8"/>
    </row>
    <row r="33" spans="1:10" ht="20.100000000000001" customHeight="1">
      <c r="A33" s="5"/>
      <c r="B33" s="31"/>
      <c r="C33" s="5"/>
      <c r="D33" s="36"/>
      <c r="E33" s="37"/>
      <c r="F33" s="37"/>
      <c r="G33" s="32"/>
      <c r="H33" s="8"/>
    </row>
    <row r="34" spans="1:10" ht="20.100000000000001" customHeight="1">
      <c r="A34" s="5"/>
      <c r="B34" s="31"/>
      <c r="C34" s="5"/>
      <c r="D34" s="36"/>
      <c r="E34" s="37"/>
      <c r="F34" s="37"/>
      <c r="G34" s="32"/>
      <c r="H34" s="8"/>
    </row>
    <row r="35" spans="1:10" ht="20.100000000000001" customHeight="1">
      <c r="A35" s="52"/>
      <c r="H35" s="8"/>
    </row>
    <row r="36" spans="1:10" ht="20.100000000000001" customHeight="1">
      <c r="A36" s="53"/>
      <c r="H36" s="8"/>
    </row>
    <row r="37" spans="1:10" ht="20.100000000000001" customHeight="1">
      <c r="H37" s="8"/>
    </row>
    <row r="38" spans="1:10" ht="20.100000000000001" customHeight="1">
      <c r="H38" s="8"/>
    </row>
    <row r="39" spans="1:10" ht="20.100000000000001" customHeight="1">
      <c r="H39" s="8"/>
    </row>
    <row r="40" spans="1:10" ht="20.100000000000001" customHeight="1">
      <c r="I40" s="9"/>
      <c r="J40" s="9"/>
    </row>
    <row r="41" spans="1:10" ht="20.100000000000001" customHeight="1">
      <c r="I41" s="9"/>
      <c r="J41" s="9"/>
    </row>
    <row r="42" spans="1:10" ht="20.100000000000001" customHeight="1">
      <c r="I42" s="9"/>
      <c r="J42" s="9"/>
    </row>
    <row r="43" spans="1:10" ht="20.100000000000001" customHeight="1">
      <c r="I43" s="9"/>
      <c r="J43" s="9"/>
    </row>
    <row r="44" spans="1:10" ht="20.100000000000001" customHeight="1">
      <c r="I44" s="9"/>
      <c r="J44" s="9"/>
    </row>
    <row r="45" spans="1:10" ht="20.100000000000001" customHeight="1">
      <c r="I45" s="9"/>
      <c r="J45" s="9"/>
    </row>
    <row r="46" spans="1:10" ht="20.100000000000001" customHeight="1">
      <c r="I46" s="9"/>
      <c r="J46" s="9"/>
    </row>
    <row r="47" spans="1:10" ht="20.100000000000001" customHeight="1">
      <c r="I47" s="9"/>
      <c r="J47" s="9"/>
    </row>
    <row r="48" spans="1:10" ht="20.100000000000001" customHeight="1">
      <c r="I48" s="9"/>
      <c r="J48" s="9"/>
    </row>
    <row r="49" spans="9:10" ht="20.100000000000001" customHeight="1">
      <c r="I49" s="9"/>
      <c r="J49" s="9"/>
    </row>
    <row r="50" spans="9:10" ht="20.100000000000001" customHeight="1">
      <c r="I50" s="9"/>
      <c r="J50" s="9"/>
    </row>
    <row r="51" spans="9:10" ht="20.100000000000001" customHeight="1">
      <c r="I51" s="9"/>
      <c r="J51" s="9"/>
    </row>
    <row r="52" spans="9:10" ht="20.100000000000001" customHeight="1">
      <c r="I52" s="9"/>
      <c r="J52" s="9"/>
    </row>
    <row r="53" spans="9:10" ht="20.100000000000001" customHeight="1">
      <c r="I53" s="9"/>
      <c r="J53" s="9"/>
    </row>
    <row r="54" spans="9:10" ht="20.100000000000001" customHeight="1">
      <c r="I54" s="9"/>
      <c r="J54" s="9"/>
    </row>
    <row r="55" spans="9:10" ht="20.100000000000001" customHeight="1">
      <c r="I55" s="9"/>
      <c r="J55" s="9"/>
    </row>
    <row r="56" spans="9:10" ht="20.100000000000001" customHeight="1">
      <c r="I56" s="9"/>
      <c r="J56" s="9"/>
    </row>
    <row r="57" spans="9:10" ht="20.100000000000001" customHeight="1">
      <c r="I57" s="9"/>
      <c r="J57" s="9"/>
    </row>
    <row r="58" spans="9:10" ht="20.100000000000001" customHeight="1">
      <c r="I58" s="9"/>
      <c r="J58" s="9"/>
    </row>
    <row r="59" spans="9:10" ht="20.100000000000001" customHeight="1">
      <c r="I59" s="9"/>
      <c r="J59" s="9"/>
    </row>
    <row r="60" spans="9:10" ht="20.100000000000001" customHeight="1">
      <c r="I60" s="9"/>
      <c r="J60" s="9"/>
    </row>
    <row r="61" spans="9:10" ht="20.100000000000001" customHeight="1">
      <c r="I61" s="9"/>
      <c r="J61" s="9"/>
    </row>
    <row r="62" spans="9:10" ht="20.100000000000001" customHeight="1">
      <c r="I62" s="9"/>
      <c r="J62" s="9"/>
    </row>
    <row r="63" spans="9:10" ht="20.100000000000001" customHeight="1">
      <c r="I63" s="9"/>
      <c r="J63" s="9"/>
    </row>
    <row r="64" spans="9:10" ht="20.100000000000001" customHeight="1">
      <c r="I64" s="9"/>
      <c r="J64" s="9"/>
    </row>
    <row r="65" spans="9:10" ht="20.100000000000001" customHeight="1">
      <c r="I65" s="9"/>
      <c r="J65" s="9"/>
    </row>
    <row r="66" spans="9:10" ht="20.100000000000001" customHeight="1">
      <c r="I66" s="9"/>
      <c r="J66" s="9"/>
    </row>
    <row r="67" spans="9:10" ht="20.100000000000001" customHeight="1">
      <c r="I67" s="9"/>
      <c r="J67" s="9"/>
    </row>
    <row r="68" spans="9:10" ht="20.100000000000001" customHeight="1">
      <c r="I68" s="9"/>
      <c r="J68" s="9"/>
    </row>
    <row r="69" spans="9:10" ht="20.100000000000001" customHeight="1">
      <c r="I69" s="9"/>
      <c r="J69" s="9"/>
    </row>
    <row r="70" spans="9:10" ht="20.100000000000001" customHeight="1">
      <c r="I70" s="9"/>
      <c r="J70" s="9"/>
    </row>
    <row r="71" spans="9:10" ht="20.100000000000001" customHeight="1">
      <c r="I71" s="9"/>
      <c r="J71" s="9"/>
    </row>
    <row r="72" spans="9:10" ht="39.950000000000003" customHeight="1">
      <c r="I72" s="9"/>
      <c r="J72" s="9"/>
    </row>
    <row r="73" spans="9:10" ht="20.100000000000001" customHeight="1">
      <c r="I73" s="9"/>
      <c r="J73" s="9"/>
    </row>
    <row r="74" spans="9:10" ht="20.100000000000001" customHeight="1">
      <c r="I74" s="9"/>
      <c r="J74" s="9"/>
    </row>
    <row r="75" spans="9:10" ht="20.100000000000001" customHeight="1">
      <c r="I75" s="9"/>
      <c r="J75" s="9"/>
    </row>
    <row r="76" spans="9:10" ht="20.100000000000001" customHeight="1">
      <c r="I76" s="9"/>
      <c r="J76" s="9"/>
    </row>
    <row r="77" spans="9:10" ht="20.100000000000001" customHeight="1">
      <c r="I77" s="9"/>
      <c r="J77" s="9"/>
    </row>
    <row r="78" spans="9:10" ht="20.100000000000001" customHeight="1">
      <c r="I78" s="9"/>
      <c r="J78" s="9"/>
    </row>
    <row r="79" spans="9:10" ht="20.100000000000001" customHeight="1">
      <c r="I79" s="9"/>
      <c r="J79" s="9"/>
    </row>
    <row r="80" spans="9:10" ht="39.950000000000003" customHeight="1">
      <c r="I80" s="9"/>
      <c r="J80" s="9"/>
    </row>
    <row r="81" spans="9:10" ht="39.950000000000003" customHeight="1">
      <c r="I81" s="9"/>
      <c r="J81" s="9"/>
    </row>
    <row r="82" spans="9:10" ht="20.100000000000001" customHeight="1">
      <c r="I82" s="9"/>
      <c r="J82" s="9"/>
    </row>
    <row r="83" spans="9:10" ht="20.100000000000001" customHeight="1">
      <c r="I83" s="9"/>
      <c r="J83" s="9"/>
    </row>
    <row r="84" spans="9:10" ht="20.100000000000001" customHeight="1">
      <c r="I84" s="9"/>
      <c r="J84" s="9"/>
    </row>
    <row r="85" spans="9:10" ht="20.100000000000001" customHeight="1">
      <c r="I85" s="9"/>
      <c r="J85" s="9"/>
    </row>
    <row r="86" spans="9:10" ht="20.100000000000001" customHeight="1">
      <c r="I86" s="9"/>
      <c r="J86" s="9"/>
    </row>
    <row r="87" spans="9:10" ht="20.100000000000001" customHeight="1">
      <c r="I87" s="9"/>
      <c r="J87" s="9"/>
    </row>
    <row r="88" spans="9:10" ht="20.100000000000001" customHeight="1">
      <c r="I88" s="9"/>
      <c r="J88" s="9"/>
    </row>
    <row r="89" spans="9:10" ht="20.100000000000001" customHeight="1"/>
    <row r="90" spans="9:10" ht="20.100000000000001" customHeight="1"/>
    <row r="91" spans="9:10" ht="20.100000000000001" customHeight="1"/>
    <row r="92" spans="9:10" ht="20.100000000000001" customHeight="1"/>
    <row r="93" spans="9:10" ht="39.950000000000003" customHeight="1"/>
    <row r="94" spans="9:10" ht="20.100000000000001" customHeight="1"/>
    <row r="95" spans="9:10" ht="20.100000000000001" customHeight="1"/>
    <row r="96" spans="9:10" ht="20.100000000000001" customHeight="1"/>
    <row r="97" ht="20.100000000000001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 algorithmName="SHA-512" hashValue="hyxlDpX5UiQG2F2E1ZlmKoc+KLniuCSfomx5sVfHIGClEqSF/jfUmyB+bILl/bxvQCF3ykrVeHzrqwJ8tod8DQ==" saltValue="IHTvXgRZ6JH0bFtgygVztg==" spinCount="100000" sheet="1" objects="1" scenarios="1"/>
  <protectedRanges>
    <protectedRange sqref="E16" name="範圍1"/>
  </protectedRanges>
  <mergeCells count="5">
    <mergeCell ref="B5:D5"/>
    <mergeCell ref="F5:G5"/>
    <mergeCell ref="A1:G1"/>
    <mergeCell ref="B4:G4"/>
    <mergeCell ref="C2:D2"/>
  </mergeCells>
  <phoneticPr fontId="3" type="noConversion"/>
  <pageMargins left="0.59055118110236227" right="0.39370078740157483" top="0.59055118110236227" bottom="1.1023622047244095" header="1.4566929133858268" footer="0.59055118110236227"/>
  <pageSetup paperSize="9" orientation="portrait" verticalDpi="1200" r:id="rId1"/>
  <headerFooter alignWithMargins="0">
    <oddHeader>&amp;R&amp;"細明體,標準"&amp;9 第 &amp;P 頁 共 &amp;N 頁</oddHeader>
    <oddFooter>&amp;L&amp;"細明體,標準"&amp;12廠商：(印)&amp;C&amp;"細明體,標準"&amp;12負責人：(印)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Normal="100" zoomScaleSheetLayoutView="100" workbookViewId="0">
      <selection activeCell="E11" sqref="E11"/>
    </sheetView>
  </sheetViews>
  <sheetFormatPr defaultRowHeight="12.75"/>
  <cols>
    <col min="1" max="1" width="9.5703125" customWidth="1"/>
    <col min="2" max="2" width="29" customWidth="1"/>
    <col min="3" max="3" width="8" customWidth="1"/>
    <col min="4" max="4" width="8.5703125" customWidth="1"/>
    <col min="5" max="5" width="11.85546875" customWidth="1"/>
    <col min="6" max="6" width="10.7109375" customWidth="1"/>
    <col min="7" max="7" width="11" customWidth="1"/>
  </cols>
  <sheetData>
    <row r="1" spans="1:7" ht="24.95" customHeight="1">
      <c r="A1" s="80" t="s">
        <v>111</v>
      </c>
      <c r="B1" s="80"/>
      <c r="C1" s="80"/>
      <c r="D1" s="80"/>
      <c r="E1" s="80"/>
      <c r="F1" s="80"/>
      <c r="G1" s="80"/>
    </row>
    <row r="2" spans="1:7" ht="24.95" customHeight="1">
      <c r="A2" s="110" t="s">
        <v>83</v>
      </c>
      <c r="B2" s="110"/>
      <c r="C2" s="110"/>
      <c r="D2" s="110"/>
      <c r="E2" s="110"/>
      <c r="F2" s="110"/>
      <c r="G2" s="110"/>
    </row>
    <row r="3" spans="1:7" ht="18" customHeight="1">
      <c r="A3" s="68" t="s">
        <v>109</v>
      </c>
      <c r="B3" s="111" t="s">
        <v>116</v>
      </c>
      <c r="C3" s="112"/>
      <c r="D3" s="59"/>
      <c r="E3" s="59"/>
      <c r="F3" s="60"/>
      <c r="G3" s="60"/>
    </row>
    <row r="4" spans="1:7" ht="18" customHeight="1">
      <c r="A4" s="12" t="s">
        <v>110</v>
      </c>
      <c r="B4" s="12"/>
    </row>
    <row r="5" spans="1:7" ht="18" customHeight="1">
      <c r="A5" s="69" t="s">
        <v>40</v>
      </c>
      <c r="B5" s="100" t="s">
        <v>48</v>
      </c>
      <c r="C5" s="100"/>
      <c r="D5" s="101" t="s">
        <v>49</v>
      </c>
      <c r="E5" s="101"/>
      <c r="F5" s="102" t="s">
        <v>21</v>
      </c>
      <c r="G5" s="103"/>
    </row>
    <row r="6" spans="1:7" ht="18" customHeight="1">
      <c r="A6" s="23"/>
      <c r="B6" s="14" t="s">
        <v>22</v>
      </c>
      <c r="C6" s="14" t="s">
        <v>23</v>
      </c>
      <c r="D6" s="14" t="s">
        <v>24</v>
      </c>
      <c r="E6" s="71" t="s">
        <v>25</v>
      </c>
      <c r="F6" s="71" t="s">
        <v>26</v>
      </c>
      <c r="G6" s="71" t="s">
        <v>3</v>
      </c>
    </row>
    <row r="7" spans="1:7" ht="18" customHeight="1">
      <c r="A7" s="23"/>
      <c r="B7" s="24" t="s">
        <v>51</v>
      </c>
      <c r="C7" s="38" t="s">
        <v>52</v>
      </c>
      <c r="D7" s="40">
        <v>2</v>
      </c>
      <c r="E7" s="62"/>
      <c r="F7" s="61">
        <f>D7*E7</f>
        <v>0</v>
      </c>
      <c r="G7" s="24"/>
    </row>
    <row r="8" spans="1:7" ht="18" customHeight="1">
      <c r="A8" s="23"/>
      <c r="B8" s="24" t="s">
        <v>53</v>
      </c>
      <c r="C8" s="38" t="s">
        <v>54</v>
      </c>
      <c r="D8" s="40">
        <v>0.3</v>
      </c>
      <c r="E8" s="62"/>
      <c r="F8" s="61">
        <f t="shared" ref="F8:F12" si="0">D8*E8</f>
        <v>0</v>
      </c>
      <c r="G8" s="24"/>
    </row>
    <row r="9" spans="1:7" ht="18" customHeight="1">
      <c r="A9" s="23"/>
      <c r="B9" s="24" t="s">
        <v>55</v>
      </c>
      <c r="C9" s="38" t="s">
        <v>54</v>
      </c>
      <c r="D9" s="40">
        <v>0.3</v>
      </c>
      <c r="E9" s="62"/>
      <c r="F9" s="61">
        <f t="shared" si="0"/>
        <v>0</v>
      </c>
      <c r="G9" s="24"/>
    </row>
    <row r="10" spans="1:7" ht="18" customHeight="1">
      <c r="A10" s="23"/>
      <c r="B10" s="24" t="s">
        <v>75</v>
      </c>
      <c r="C10" s="38" t="s">
        <v>52</v>
      </c>
      <c r="D10" s="40">
        <v>1</v>
      </c>
      <c r="E10" s="62"/>
      <c r="F10" s="61">
        <f t="shared" si="0"/>
        <v>0</v>
      </c>
      <c r="G10" s="56" t="s">
        <v>94</v>
      </c>
    </row>
    <row r="11" spans="1:7" ht="18" customHeight="1">
      <c r="A11" s="23"/>
      <c r="B11" s="24" t="s">
        <v>56</v>
      </c>
      <c r="C11" s="38" t="s">
        <v>17</v>
      </c>
      <c r="D11" s="40">
        <v>1</v>
      </c>
      <c r="E11" s="62"/>
      <c r="F11" s="61">
        <f t="shared" si="0"/>
        <v>0</v>
      </c>
      <c r="G11" s="24"/>
    </row>
    <row r="12" spans="1:7" ht="18" customHeight="1">
      <c r="A12" s="23"/>
      <c r="B12" s="24" t="s">
        <v>29</v>
      </c>
      <c r="C12" s="38" t="s">
        <v>17</v>
      </c>
      <c r="D12" s="40">
        <v>1</v>
      </c>
      <c r="E12" s="62"/>
      <c r="F12" s="61">
        <f t="shared" si="0"/>
        <v>0</v>
      </c>
      <c r="G12" s="24"/>
    </row>
    <row r="13" spans="1:7" ht="18" customHeight="1">
      <c r="A13" s="23"/>
      <c r="B13" s="24" t="s">
        <v>102</v>
      </c>
      <c r="C13" s="38"/>
      <c r="D13" s="39"/>
      <c r="E13" s="39"/>
      <c r="F13" s="61">
        <f>SUM(F7:F12)</f>
        <v>0</v>
      </c>
      <c r="G13" s="24"/>
    </row>
    <row r="14" spans="1:7" ht="18" customHeight="1">
      <c r="A14" s="23"/>
      <c r="B14" s="24"/>
      <c r="C14" s="38"/>
      <c r="D14" s="39"/>
      <c r="E14" s="39"/>
      <c r="F14" s="39"/>
      <c r="G14" s="20"/>
    </row>
    <row r="15" spans="1:7" ht="18" customHeight="1">
      <c r="A15" s="23"/>
      <c r="B15" s="24"/>
      <c r="C15" s="38"/>
      <c r="D15" s="39"/>
      <c r="E15" s="39"/>
      <c r="F15" s="39"/>
      <c r="G15" s="20"/>
    </row>
    <row r="16" spans="1:7" ht="18" customHeight="1">
      <c r="A16" s="23"/>
      <c r="B16" s="24"/>
      <c r="C16" s="38"/>
      <c r="D16" s="39"/>
      <c r="E16" s="39"/>
      <c r="F16" s="39"/>
      <c r="G16" s="20"/>
    </row>
    <row r="17" spans="1:7" ht="18" customHeight="1">
      <c r="A17" s="23"/>
      <c r="B17" s="24"/>
      <c r="C17" s="38"/>
      <c r="D17" s="39"/>
      <c r="E17" s="39"/>
      <c r="F17" s="39"/>
      <c r="G17" s="20"/>
    </row>
    <row r="18" spans="1:7" ht="18" customHeight="1">
      <c r="A18" s="23"/>
      <c r="B18" s="24"/>
      <c r="C18" s="38"/>
      <c r="D18" s="39"/>
      <c r="E18" s="39"/>
      <c r="F18" s="39"/>
      <c r="G18" s="20"/>
    </row>
    <row r="19" spans="1:7" ht="18" customHeight="1">
      <c r="A19" s="23"/>
      <c r="B19" s="24"/>
      <c r="C19" s="38"/>
      <c r="D19" s="39"/>
      <c r="E19" s="39"/>
      <c r="F19" s="39"/>
      <c r="G19" s="20"/>
    </row>
    <row r="20" spans="1:7" ht="18" customHeight="1">
      <c r="A20" s="23"/>
      <c r="B20" s="24"/>
      <c r="C20" s="38"/>
      <c r="D20" s="39"/>
      <c r="E20" s="39"/>
      <c r="F20" s="39"/>
      <c r="G20" s="22"/>
    </row>
    <row r="21" spans="1:7" ht="18" customHeight="1">
      <c r="A21" s="23"/>
      <c r="B21" s="99" t="s">
        <v>27</v>
      </c>
      <c r="C21" s="99"/>
      <c r="D21" s="104" t="s">
        <v>50</v>
      </c>
      <c r="E21" s="104"/>
      <c r="F21" s="105">
        <f>F13</f>
        <v>0</v>
      </c>
      <c r="G21" s="106"/>
    </row>
    <row r="22" spans="1:7" ht="18" customHeight="1">
      <c r="A22" s="42"/>
      <c r="B22" s="107" t="s">
        <v>28</v>
      </c>
      <c r="C22" s="107"/>
      <c r="D22" s="104"/>
      <c r="E22" s="104"/>
      <c r="F22" s="105"/>
      <c r="G22" s="106"/>
    </row>
    <row r="23" spans="1:7" ht="18" customHeight="1">
      <c r="A23" s="69" t="s">
        <v>41</v>
      </c>
      <c r="B23" s="108" t="s">
        <v>58</v>
      </c>
      <c r="C23" s="109"/>
      <c r="D23" s="101" t="s">
        <v>49</v>
      </c>
      <c r="E23" s="101"/>
      <c r="F23" s="102" t="s">
        <v>21</v>
      </c>
      <c r="G23" s="103"/>
    </row>
    <row r="24" spans="1:7" ht="18" customHeight="1">
      <c r="A24" s="23"/>
      <c r="B24" s="14" t="s">
        <v>22</v>
      </c>
      <c r="C24" s="14" t="s">
        <v>23</v>
      </c>
      <c r="D24" s="14" t="s">
        <v>24</v>
      </c>
      <c r="E24" s="71" t="s">
        <v>25</v>
      </c>
      <c r="F24" s="71" t="s">
        <v>26</v>
      </c>
      <c r="G24" s="71" t="s">
        <v>3</v>
      </c>
    </row>
    <row r="25" spans="1:7" ht="18" customHeight="1">
      <c r="A25" s="23"/>
      <c r="B25" s="24" t="s">
        <v>59</v>
      </c>
      <c r="C25" s="38" t="s">
        <v>52</v>
      </c>
      <c r="D25" s="40">
        <v>2</v>
      </c>
      <c r="E25" s="62"/>
      <c r="F25" s="61">
        <f>D25*E25</f>
        <v>0</v>
      </c>
      <c r="G25" s="24"/>
    </row>
    <row r="26" spans="1:7" ht="18" customHeight="1">
      <c r="A26" s="23"/>
      <c r="B26" s="24" t="s">
        <v>53</v>
      </c>
      <c r="C26" s="38" t="s">
        <v>54</v>
      </c>
      <c r="D26" s="40">
        <v>0.4</v>
      </c>
      <c r="E26" s="62"/>
      <c r="F26" s="61">
        <f t="shared" ref="F26:F30" si="1">D26*E26</f>
        <v>0</v>
      </c>
      <c r="G26" s="24"/>
    </row>
    <row r="27" spans="1:7" ht="18" customHeight="1">
      <c r="A27" s="23"/>
      <c r="B27" s="24" t="s">
        <v>55</v>
      </c>
      <c r="C27" s="38" t="s">
        <v>54</v>
      </c>
      <c r="D27" s="40">
        <v>0.4</v>
      </c>
      <c r="E27" s="62"/>
      <c r="F27" s="61">
        <f t="shared" si="1"/>
        <v>0</v>
      </c>
      <c r="G27" s="24"/>
    </row>
    <row r="28" spans="1:7" ht="18" customHeight="1">
      <c r="A28" s="23"/>
      <c r="B28" s="24" t="s">
        <v>75</v>
      </c>
      <c r="C28" s="38" t="s">
        <v>52</v>
      </c>
      <c r="D28" s="40">
        <v>1</v>
      </c>
      <c r="E28" s="62"/>
      <c r="F28" s="61">
        <f t="shared" si="1"/>
        <v>0</v>
      </c>
      <c r="G28" s="56" t="s">
        <v>94</v>
      </c>
    </row>
    <row r="29" spans="1:7" ht="18" customHeight="1">
      <c r="A29" s="23"/>
      <c r="B29" s="24" t="s">
        <v>56</v>
      </c>
      <c r="C29" s="38" t="s">
        <v>17</v>
      </c>
      <c r="D29" s="40">
        <v>1</v>
      </c>
      <c r="E29" s="62"/>
      <c r="F29" s="61">
        <f t="shared" si="1"/>
        <v>0</v>
      </c>
      <c r="G29" s="24"/>
    </row>
    <row r="30" spans="1:7" ht="18" customHeight="1">
      <c r="A30" s="23"/>
      <c r="B30" s="24" t="s">
        <v>29</v>
      </c>
      <c r="C30" s="38" t="s">
        <v>17</v>
      </c>
      <c r="D30" s="40">
        <v>1</v>
      </c>
      <c r="E30" s="62"/>
      <c r="F30" s="61">
        <f t="shared" si="1"/>
        <v>0</v>
      </c>
      <c r="G30" s="24"/>
    </row>
    <row r="31" spans="1:7" ht="18" customHeight="1">
      <c r="A31" s="23"/>
      <c r="B31" s="24" t="s">
        <v>103</v>
      </c>
      <c r="C31" s="24"/>
      <c r="D31" s="24"/>
      <c r="E31" s="24"/>
      <c r="F31" s="63">
        <f>SUM(F25:F30)</f>
        <v>0</v>
      </c>
      <c r="G31" s="24"/>
    </row>
    <row r="32" spans="1:7" ht="18" customHeight="1">
      <c r="A32" s="23"/>
      <c r="B32" s="15"/>
      <c r="C32" s="16"/>
      <c r="D32" s="17"/>
      <c r="E32" s="18"/>
      <c r="F32" s="19"/>
      <c r="G32" s="20"/>
    </row>
    <row r="33" spans="1:7" ht="18" customHeight="1">
      <c r="A33" s="23"/>
      <c r="B33" s="15"/>
      <c r="C33" s="16"/>
      <c r="D33" s="17"/>
      <c r="E33" s="18"/>
      <c r="F33" s="19"/>
      <c r="G33" s="20"/>
    </row>
    <row r="34" spans="1:7" ht="18" customHeight="1">
      <c r="A34" s="23"/>
      <c r="B34" s="15"/>
      <c r="C34" s="16"/>
      <c r="D34" s="17"/>
      <c r="E34" s="18"/>
      <c r="F34" s="19"/>
      <c r="G34" s="20"/>
    </row>
    <row r="35" spans="1:7" ht="18" customHeight="1">
      <c r="A35" s="23"/>
      <c r="B35" s="15"/>
      <c r="C35" s="16"/>
      <c r="D35" s="17"/>
      <c r="E35" s="18"/>
      <c r="F35" s="19"/>
      <c r="G35" s="20"/>
    </row>
    <row r="36" spans="1:7" ht="18" customHeight="1">
      <c r="A36" s="23"/>
      <c r="B36" s="15"/>
      <c r="C36" s="16"/>
      <c r="D36" s="17"/>
      <c r="E36" s="18"/>
      <c r="F36" s="19"/>
      <c r="G36" s="20"/>
    </row>
    <row r="37" spans="1:7" ht="18" customHeight="1">
      <c r="A37" s="23"/>
      <c r="B37" s="15"/>
      <c r="C37" s="16"/>
      <c r="D37" s="17"/>
      <c r="E37" s="18"/>
      <c r="F37" s="19"/>
      <c r="G37" s="20"/>
    </row>
    <row r="38" spans="1:7" ht="18" customHeight="1">
      <c r="A38" s="23"/>
      <c r="B38" s="15"/>
      <c r="C38" s="16"/>
      <c r="D38" s="17"/>
      <c r="E38" s="18"/>
      <c r="F38" s="21"/>
      <c r="G38" s="22"/>
    </row>
    <row r="39" spans="1:7" ht="18" customHeight="1">
      <c r="A39" s="23"/>
      <c r="B39" s="99" t="s">
        <v>27</v>
      </c>
      <c r="C39" s="99"/>
      <c r="D39" s="104" t="s">
        <v>50</v>
      </c>
      <c r="E39" s="104"/>
      <c r="F39" s="105">
        <f>F31</f>
        <v>0</v>
      </c>
      <c r="G39" s="106"/>
    </row>
    <row r="40" spans="1:7" ht="18" customHeight="1">
      <c r="A40" s="42"/>
      <c r="B40" s="107" t="s">
        <v>28</v>
      </c>
      <c r="C40" s="107"/>
      <c r="D40" s="104"/>
      <c r="E40" s="104"/>
      <c r="F40" s="105"/>
      <c r="G40" s="106"/>
    </row>
    <row r="41" spans="1:7" ht="18" customHeight="1">
      <c r="A41" s="69" t="s">
        <v>42</v>
      </c>
      <c r="B41" s="100" t="s">
        <v>61</v>
      </c>
      <c r="C41" s="100"/>
      <c r="D41" s="101" t="s">
        <v>49</v>
      </c>
      <c r="E41" s="101"/>
      <c r="F41" s="102" t="s">
        <v>21</v>
      </c>
      <c r="G41" s="103"/>
    </row>
    <row r="42" spans="1:7" ht="18" customHeight="1">
      <c r="A42" s="23"/>
      <c r="B42" s="14" t="s">
        <v>22</v>
      </c>
      <c r="C42" s="14" t="s">
        <v>23</v>
      </c>
      <c r="D42" s="14" t="s">
        <v>24</v>
      </c>
      <c r="E42" s="13" t="s">
        <v>25</v>
      </c>
      <c r="F42" s="13" t="s">
        <v>26</v>
      </c>
      <c r="G42" s="13" t="s">
        <v>3</v>
      </c>
    </row>
    <row r="43" spans="1:7" ht="18" customHeight="1">
      <c r="A43" s="23"/>
      <c r="B43" s="24" t="s">
        <v>64</v>
      </c>
      <c r="C43" s="38" t="s">
        <v>52</v>
      </c>
      <c r="D43" s="40">
        <v>2</v>
      </c>
      <c r="E43" s="62"/>
      <c r="F43" s="61">
        <f>D43*E43</f>
        <v>0</v>
      </c>
      <c r="G43" s="24"/>
    </row>
    <row r="44" spans="1:7" ht="18" customHeight="1">
      <c r="A44" s="23"/>
      <c r="B44" s="24" t="s">
        <v>62</v>
      </c>
      <c r="C44" s="38" t="s">
        <v>63</v>
      </c>
      <c r="D44" s="40">
        <v>1</v>
      </c>
      <c r="E44" s="62"/>
      <c r="F44" s="61">
        <f t="shared" ref="F44:F47" si="2">D44*E44</f>
        <v>0</v>
      </c>
      <c r="G44" s="24"/>
    </row>
    <row r="45" spans="1:7" ht="18" customHeight="1">
      <c r="A45" s="23"/>
      <c r="B45" s="24" t="s">
        <v>53</v>
      </c>
      <c r="C45" s="38" t="s">
        <v>54</v>
      </c>
      <c r="D45" s="40">
        <v>0.15</v>
      </c>
      <c r="E45" s="62"/>
      <c r="F45" s="61">
        <f t="shared" si="2"/>
        <v>0</v>
      </c>
      <c r="G45" s="24"/>
    </row>
    <row r="46" spans="1:7" ht="18" customHeight="1">
      <c r="A46" s="23"/>
      <c r="B46" s="24" t="s">
        <v>55</v>
      </c>
      <c r="C46" s="38" t="s">
        <v>54</v>
      </c>
      <c r="D46" s="40">
        <v>0.15</v>
      </c>
      <c r="E46" s="62"/>
      <c r="F46" s="61">
        <f t="shared" si="2"/>
        <v>0</v>
      </c>
      <c r="G46" s="24"/>
    </row>
    <row r="47" spans="1:7" ht="18" customHeight="1">
      <c r="A47" s="23"/>
      <c r="B47" s="24" t="s">
        <v>29</v>
      </c>
      <c r="C47" s="38" t="s">
        <v>17</v>
      </c>
      <c r="D47" s="40">
        <v>1</v>
      </c>
      <c r="E47" s="62"/>
      <c r="F47" s="61">
        <f t="shared" si="2"/>
        <v>0</v>
      </c>
      <c r="G47" s="24"/>
    </row>
    <row r="48" spans="1:7" ht="18" customHeight="1">
      <c r="A48" s="23"/>
      <c r="B48" s="24" t="s">
        <v>104</v>
      </c>
      <c r="C48" s="38"/>
      <c r="D48" s="40"/>
      <c r="E48" s="39"/>
      <c r="F48" s="61">
        <f>SUM(F43:F47)</f>
        <v>0</v>
      </c>
      <c r="G48" s="24"/>
    </row>
    <row r="49" spans="1:7" ht="18" customHeight="1">
      <c r="A49" s="23"/>
      <c r="B49" s="24"/>
      <c r="C49" s="38"/>
      <c r="D49" s="40"/>
      <c r="E49" s="39"/>
      <c r="F49" s="39"/>
      <c r="G49" s="24"/>
    </row>
    <row r="50" spans="1:7" ht="18" customHeight="1">
      <c r="A50" s="23"/>
      <c r="B50" s="24"/>
      <c r="C50" s="24"/>
      <c r="D50" s="24"/>
      <c r="E50" s="24"/>
      <c r="F50" s="24"/>
      <c r="G50" s="24"/>
    </row>
    <row r="51" spans="1:7" ht="18" customHeight="1">
      <c r="A51" s="23"/>
      <c r="B51" s="15"/>
      <c r="C51" s="16"/>
      <c r="D51" s="17"/>
      <c r="E51" s="18"/>
      <c r="F51" s="19"/>
      <c r="G51" s="20"/>
    </row>
    <row r="52" spans="1:7" ht="18" customHeight="1">
      <c r="A52" s="23"/>
      <c r="B52" s="15"/>
      <c r="C52" s="16"/>
      <c r="D52" s="17"/>
      <c r="E52" s="18"/>
      <c r="F52" s="19"/>
      <c r="G52" s="20"/>
    </row>
    <row r="53" spans="1:7" ht="18" customHeight="1">
      <c r="A53" s="23"/>
      <c r="B53" s="15"/>
      <c r="C53" s="16"/>
      <c r="D53" s="17"/>
      <c r="E53" s="18"/>
      <c r="F53" s="19"/>
      <c r="G53" s="20"/>
    </row>
    <row r="54" spans="1:7" ht="18" customHeight="1">
      <c r="A54" s="23"/>
      <c r="B54" s="15"/>
      <c r="C54" s="16"/>
      <c r="D54" s="17"/>
      <c r="E54" s="18"/>
      <c r="F54" s="19"/>
      <c r="G54" s="20"/>
    </row>
    <row r="55" spans="1:7" ht="18" customHeight="1">
      <c r="A55" s="23"/>
      <c r="B55" s="15"/>
      <c r="C55" s="16"/>
      <c r="D55" s="17"/>
      <c r="E55" s="18"/>
      <c r="F55" s="19"/>
      <c r="G55" s="20"/>
    </row>
    <row r="56" spans="1:7" ht="18" customHeight="1">
      <c r="A56" s="23"/>
      <c r="B56" s="15"/>
      <c r="C56" s="16"/>
      <c r="D56" s="17"/>
      <c r="E56" s="18"/>
      <c r="F56" s="21"/>
      <c r="G56" s="22"/>
    </row>
    <row r="57" spans="1:7" ht="18" customHeight="1">
      <c r="A57" s="23"/>
      <c r="B57" s="99" t="s">
        <v>27</v>
      </c>
      <c r="C57" s="99"/>
      <c r="D57" s="104" t="s">
        <v>50</v>
      </c>
      <c r="E57" s="104"/>
      <c r="F57" s="105">
        <f>F48</f>
        <v>0</v>
      </c>
      <c r="G57" s="106"/>
    </row>
    <row r="58" spans="1:7" ht="18" customHeight="1">
      <c r="A58" s="23"/>
      <c r="B58" s="107" t="s">
        <v>28</v>
      </c>
      <c r="C58" s="107"/>
      <c r="D58" s="104"/>
      <c r="E58" s="104"/>
      <c r="F58" s="105"/>
      <c r="G58" s="106"/>
    </row>
    <row r="59" spans="1:7" ht="18" customHeight="1">
      <c r="A59" s="69" t="s">
        <v>43</v>
      </c>
      <c r="B59" s="100" t="s">
        <v>66</v>
      </c>
      <c r="C59" s="100"/>
      <c r="D59" s="101" t="s">
        <v>49</v>
      </c>
      <c r="E59" s="101"/>
      <c r="F59" s="102" t="s">
        <v>21</v>
      </c>
      <c r="G59" s="103"/>
    </row>
    <row r="60" spans="1:7" ht="18" customHeight="1">
      <c r="A60" s="23"/>
      <c r="B60" s="14" t="s">
        <v>22</v>
      </c>
      <c r="C60" s="14" t="s">
        <v>23</v>
      </c>
      <c r="D60" s="14" t="s">
        <v>24</v>
      </c>
      <c r="E60" s="13" t="s">
        <v>25</v>
      </c>
      <c r="F60" s="13" t="s">
        <v>26</v>
      </c>
      <c r="G60" s="13" t="s">
        <v>3</v>
      </c>
    </row>
    <row r="61" spans="1:7" ht="18" customHeight="1">
      <c r="A61" s="23"/>
      <c r="B61" s="24" t="s">
        <v>77</v>
      </c>
      <c r="C61" s="38" t="s">
        <v>78</v>
      </c>
      <c r="D61" s="41">
        <v>4</v>
      </c>
      <c r="E61" s="62"/>
      <c r="F61" s="61">
        <f>D61*E61</f>
        <v>0</v>
      </c>
      <c r="G61" s="24"/>
    </row>
    <row r="62" spans="1:7" ht="18" customHeight="1">
      <c r="A62" s="23"/>
      <c r="B62" s="24" t="s">
        <v>95</v>
      </c>
      <c r="C62" s="38" t="s">
        <v>78</v>
      </c>
      <c r="D62" s="41">
        <v>4</v>
      </c>
      <c r="E62" s="62"/>
      <c r="F62" s="61">
        <f t="shared" ref="F62:F66" si="3">D62*E62</f>
        <v>0</v>
      </c>
      <c r="G62" s="24"/>
    </row>
    <row r="63" spans="1:7" ht="18" customHeight="1">
      <c r="A63" s="23"/>
      <c r="B63" s="24" t="s">
        <v>68</v>
      </c>
      <c r="C63" s="38" t="s">
        <v>69</v>
      </c>
      <c r="D63" s="41">
        <v>4</v>
      </c>
      <c r="E63" s="62"/>
      <c r="F63" s="61">
        <f t="shared" si="3"/>
        <v>0</v>
      </c>
      <c r="G63" s="24"/>
    </row>
    <row r="64" spans="1:7" ht="18" customHeight="1">
      <c r="A64" s="23"/>
      <c r="B64" s="24" t="s">
        <v>70</v>
      </c>
      <c r="C64" s="38" t="s">
        <v>39</v>
      </c>
      <c r="D64" s="40">
        <v>0.3</v>
      </c>
      <c r="E64" s="62"/>
      <c r="F64" s="61">
        <f t="shared" si="3"/>
        <v>0</v>
      </c>
      <c r="G64" s="24"/>
    </row>
    <row r="65" spans="1:7" ht="18" customHeight="1">
      <c r="A65" s="23"/>
      <c r="B65" s="24" t="s">
        <v>71</v>
      </c>
      <c r="C65" s="38" t="s">
        <v>72</v>
      </c>
      <c r="D65" s="41">
        <v>0.03</v>
      </c>
      <c r="E65" s="62"/>
      <c r="F65" s="61">
        <f t="shared" si="3"/>
        <v>0</v>
      </c>
      <c r="G65" s="24"/>
    </row>
    <row r="66" spans="1:7" ht="18" customHeight="1">
      <c r="A66" s="23"/>
      <c r="B66" s="24" t="s">
        <v>29</v>
      </c>
      <c r="C66" s="38" t="s">
        <v>17</v>
      </c>
      <c r="D66" s="40">
        <v>1</v>
      </c>
      <c r="E66" s="62"/>
      <c r="F66" s="61">
        <f t="shared" si="3"/>
        <v>0</v>
      </c>
      <c r="G66" s="24"/>
    </row>
    <row r="67" spans="1:7" ht="18" customHeight="1">
      <c r="A67" s="23"/>
      <c r="B67" s="24" t="s">
        <v>105</v>
      </c>
      <c r="C67" s="38"/>
      <c r="D67" s="40"/>
      <c r="E67" s="39"/>
      <c r="F67" s="61">
        <f>SUM(F61:F66)</f>
        <v>0</v>
      </c>
      <c r="G67" s="24"/>
    </row>
    <row r="68" spans="1:7" ht="18" customHeight="1">
      <c r="A68" s="23"/>
      <c r="B68" s="15"/>
      <c r="C68" s="16"/>
      <c r="D68" s="17"/>
      <c r="E68" s="18"/>
      <c r="F68" s="19"/>
      <c r="G68" s="20"/>
    </row>
    <row r="69" spans="1:7" ht="18" customHeight="1">
      <c r="A69" s="23"/>
      <c r="B69" s="15"/>
      <c r="C69" s="16"/>
      <c r="D69" s="17"/>
      <c r="E69" s="18"/>
      <c r="F69" s="19"/>
      <c r="G69" s="20"/>
    </row>
    <row r="70" spans="1:7" ht="18" customHeight="1">
      <c r="A70" s="23"/>
      <c r="B70" s="15"/>
      <c r="C70" s="16"/>
      <c r="D70" s="17"/>
      <c r="E70" s="18"/>
      <c r="F70" s="19"/>
      <c r="G70" s="20"/>
    </row>
    <row r="71" spans="1:7" ht="18" customHeight="1">
      <c r="A71" s="23"/>
      <c r="B71" s="15"/>
      <c r="C71" s="16"/>
      <c r="D71" s="17"/>
      <c r="E71" s="18"/>
      <c r="F71" s="19"/>
      <c r="G71" s="20"/>
    </row>
    <row r="72" spans="1:7" ht="18" customHeight="1">
      <c r="A72" s="23"/>
      <c r="B72" s="15"/>
      <c r="C72" s="16"/>
      <c r="D72" s="17"/>
      <c r="E72" s="18"/>
      <c r="F72" s="19"/>
      <c r="G72" s="20"/>
    </row>
    <row r="73" spans="1:7" ht="18" customHeight="1">
      <c r="A73" s="23"/>
      <c r="B73" s="15"/>
      <c r="C73" s="16"/>
      <c r="D73" s="17"/>
      <c r="E73" s="18"/>
      <c r="F73" s="19"/>
      <c r="G73" s="20"/>
    </row>
    <row r="74" spans="1:7" ht="18" customHeight="1">
      <c r="A74" s="23"/>
      <c r="B74" s="15"/>
      <c r="C74" s="16"/>
      <c r="D74" s="17"/>
      <c r="E74" s="18"/>
      <c r="F74" s="21"/>
      <c r="G74" s="22"/>
    </row>
    <row r="75" spans="1:7" ht="18" customHeight="1">
      <c r="A75" s="23"/>
      <c r="B75" s="99" t="s">
        <v>27</v>
      </c>
      <c r="C75" s="99"/>
      <c r="D75" s="104" t="s">
        <v>67</v>
      </c>
      <c r="E75" s="104"/>
      <c r="F75" s="105">
        <f>SUM(F61:F74)</f>
        <v>0</v>
      </c>
      <c r="G75" s="106"/>
    </row>
    <row r="76" spans="1:7" ht="18" customHeight="1">
      <c r="A76" s="42"/>
      <c r="B76" s="107" t="s">
        <v>28</v>
      </c>
      <c r="C76" s="107"/>
      <c r="D76" s="104"/>
      <c r="E76" s="104"/>
      <c r="F76" s="105"/>
      <c r="G76" s="106"/>
    </row>
    <row r="77" spans="1:7" ht="18" customHeight="1">
      <c r="A77" s="69" t="s">
        <v>44</v>
      </c>
      <c r="B77" s="100" t="s">
        <v>74</v>
      </c>
      <c r="C77" s="100"/>
      <c r="D77" s="101" t="s">
        <v>49</v>
      </c>
      <c r="E77" s="101"/>
      <c r="F77" s="102" t="s">
        <v>21</v>
      </c>
      <c r="G77" s="103"/>
    </row>
    <row r="78" spans="1:7" ht="18" customHeight="1">
      <c r="A78" s="23"/>
      <c r="B78" s="14" t="s">
        <v>22</v>
      </c>
      <c r="C78" s="14" t="s">
        <v>23</v>
      </c>
      <c r="D78" s="14" t="s">
        <v>24</v>
      </c>
      <c r="E78" s="13" t="s">
        <v>25</v>
      </c>
      <c r="F78" s="13" t="s">
        <v>26</v>
      </c>
      <c r="G78" s="13" t="s">
        <v>3</v>
      </c>
    </row>
    <row r="79" spans="1:7" ht="18" customHeight="1">
      <c r="A79" s="23"/>
      <c r="B79" s="24" t="s">
        <v>51</v>
      </c>
      <c r="C79" s="38" t="s">
        <v>52</v>
      </c>
      <c r="D79" s="40">
        <v>2</v>
      </c>
      <c r="E79" s="62"/>
      <c r="F79" s="61">
        <f>D79*E79</f>
        <v>0</v>
      </c>
      <c r="G79" s="24"/>
    </row>
    <row r="80" spans="1:7" ht="18" customHeight="1">
      <c r="A80" s="23"/>
      <c r="B80" s="24" t="s">
        <v>81</v>
      </c>
      <c r="C80" s="38" t="s">
        <v>52</v>
      </c>
      <c r="D80" s="40">
        <v>1</v>
      </c>
      <c r="E80" s="62"/>
      <c r="F80" s="61">
        <f t="shared" ref="F80:F85" si="4">D80*E80</f>
        <v>0</v>
      </c>
      <c r="G80" s="24"/>
    </row>
    <row r="81" spans="1:7" ht="18" customHeight="1">
      <c r="A81" s="23"/>
      <c r="B81" s="24" t="s">
        <v>53</v>
      </c>
      <c r="C81" s="38" t="s">
        <v>54</v>
      </c>
      <c r="D81" s="40">
        <v>0.1</v>
      </c>
      <c r="E81" s="62"/>
      <c r="F81" s="61">
        <f t="shared" si="4"/>
        <v>0</v>
      </c>
      <c r="G81" s="24"/>
    </row>
    <row r="82" spans="1:7" ht="18" customHeight="1">
      <c r="A82" s="23"/>
      <c r="B82" s="24" t="s">
        <v>55</v>
      </c>
      <c r="C82" s="38" t="s">
        <v>54</v>
      </c>
      <c r="D82" s="40">
        <v>0.1</v>
      </c>
      <c r="E82" s="62"/>
      <c r="F82" s="61">
        <f t="shared" si="4"/>
        <v>0</v>
      </c>
      <c r="G82" s="24"/>
    </row>
    <row r="83" spans="1:7" ht="18" customHeight="1">
      <c r="A83" s="23"/>
      <c r="B83" s="24" t="s">
        <v>68</v>
      </c>
      <c r="C83" s="38" t="s">
        <v>69</v>
      </c>
      <c r="D83" s="41">
        <v>16</v>
      </c>
      <c r="E83" s="62"/>
      <c r="F83" s="61">
        <f t="shared" si="4"/>
        <v>0</v>
      </c>
      <c r="G83" s="24"/>
    </row>
    <row r="84" spans="1:7" ht="18" customHeight="1">
      <c r="A84" s="23"/>
      <c r="B84" s="24" t="s">
        <v>71</v>
      </c>
      <c r="C84" s="38" t="s">
        <v>72</v>
      </c>
      <c r="D84" s="41">
        <v>0.15</v>
      </c>
      <c r="E84" s="62"/>
      <c r="F84" s="61">
        <f t="shared" si="4"/>
        <v>0</v>
      </c>
      <c r="G84" s="24"/>
    </row>
    <row r="85" spans="1:7" ht="18" customHeight="1">
      <c r="A85" s="23"/>
      <c r="B85" s="24" t="s">
        <v>29</v>
      </c>
      <c r="C85" s="38" t="s">
        <v>17</v>
      </c>
      <c r="D85" s="40">
        <v>1</v>
      </c>
      <c r="E85" s="62"/>
      <c r="F85" s="61">
        <f t="shared" si="4"/>
        <v>0</v>
      </c>
      <c r="G85" s="24"/>
    </row>
    <row r="86" spans="1:7" ht="18" customHeight="1">
      <c r="A86" s="23"/>
      <c r="B86" s="24" t="s">
        <v>106</v>
      </c>
      <c r="C86" s="38"/>
      <c r="D86" s="40"/>
      <c r="E86" s="39"/>
      <c r="F86" s="61">
        <f>SUM(F79:F85)</f>
        <v>0</v>
      </c>
      <c r="G86" s="24"/>
    </row>
    <row r="87" spans="1:7" ht="18" customHeight="1">
      <c r="A87" s="23"/>
      <c r="B87" s="24"/>
      <c r="C87" s="38"/>
      <c r="D87" s="40"/>
      <c r="E87" s="39"/>
      <c r="F87" s="39"/>
      <c r="G87" s="20"/>
    </row>
    <row r="88" spans="1:7" ht="18" customHeight="1">
      <c r="A88" s="23"/>
      <c r="B88" s="15"/>
      <c r="C88" s="16"/>
      <c r="D88" s="17"/>
      <c r="E88" s="18"/>
      <c r="F88" s="19"/>
      <c r="G88" s="20"/>
    </row>
    <row r="89" spans="1:7" ht="18" customHeight="1">
      <c r="A89" s="23"/>
      <c r="B89" s="15"/>
      <c r="C89" s="16"/>
      <c r="D89" s="17"/>
      <c r="E89" s="18"/>
      <c r="F89" s="19"/>
      <c r="G89" s="20"/>
    </row>
    <row r="90" spans="1:7" ht="18" customHeight="1">
      <c r="A90" s="23"/>
      <c r="B90" s="15"/>
      <c r="C90" s="16"/>
      <c r="D90" s="17"/>
      <c r="E90" s="18"/>
      <c r="F90" s="19"/>
      <c r="G90" s="20"/>
    </row>
    <row r="91" spans="1:7" ht="18" customHeight="1">
      <c r="A91" s="23"/>
      <c r="B91" s="15"/>
      <c r="C91" s="16"/>
      <c r="D91" s="17"/>
      <c r="E91" s="18"/>
      <c r="F91" s="19"/>
      <c r="G91" s="20"/>
    </row>
    <row r="92" spans="1:7" ht="18" customHeight="1">
      <c r="A92" s="23"/>
      <c r="B92" s="15"/>
      <c r="C92" s="16"/>
      <c r="D92" s="17"/>
      <c r="E92" s="18"/>
      <c r="F92" s="21"/>
      <c r="G92" s="22"/>
    </row>
    <row r="93" spans="1:7" ht="18" customHeight="1">
      <c r="A93" s="23"/>
      <c r="B93" s="99" t="s">
        <v>27</v>
      </c>
      <c r="C93" s="99"/>
      <c r="D93" s="104" t="s">
        <v>99</v>
      </c>
      <c r="E93" s="104"/>
      <c r="F93" s="105">
        <f>F86</f>
        <v>0</v>
      </c>
      <c r="G93" s="106"/>
    </row>
    <row r="94" spans="1:7" ht="18" customHeight="1">
      <c r="A94" s="42"/>
      <c r="B94" s="107" t="s">
        <v>28</v>
      </c>
      <c r="C94" s="107"/>
      <c r="D94" s="104"/>
      <c r="E94" s="104"/>
      <c r="F94" s="105"/>
      <c r="G94" s="106"/>
    </row>
    <row r="95" spans="1:7" ht="18" customHeight="1">
      <c r="A95" s="69" t="s">
        <v>108</v>
      </c>
      <c r="B95" s="100" t="s">
        <v>80</v>
      </c>
      <c r="C95" s="100"/>
      <c r="D95" s="101" t="s">
        <v>98</v>
      </c>
      <c r="E95" s="101"/>
      <c r="F95" s="102" t="s">
        <v>21</v>
      </c>
      <c r="G95" s="103"/>
    </row>
    <row r="96" spans="1:7" ht="18" customHeight="1">
      <c r="A96" s="23"/>
      <c r="B96" s="14" t="s">
        <v>22</v>
      </c>
      <c r="C96" s="14" t="s">
        <v>23</v>
      </c>
      <c r="D96" s="14" t="s">
        <v>24</v>
      </c>
      <c r="E96" s="13" t="s">
        <v>25</v>
      </c>
      <c r="F96" s="13" t="s">
        <v>26</v>
      </c>
      <c r="G96" s="13" t="s">
        <v>3</v>
      </c>
    </row>
    <row r="97" spans="1:7" ht="18" customHeight="1">
      <c r="A97" s="23"/>
      <c r="B97" s="24" t="s">
        <v>96</v>
      </c>
      <c r="C97" s="57" t="s">
        <v>97</v>
      </c>
      <c r="D97" s="58">
        <v>0.02</v>
      </c>
      <c r="E97" s="62"/>
      <c r="F97" s="61">
        <f>D97*E97</f>
        <v>0</v>
      </c>
      <c r="G97" s="24"/>
    </row>
    <row r="98" spans="1:7" ht="18" customHeight="1">
      <c r="A98" s="23"/>
      <c r="B98" s="24" t="s">
        <v>53</v>
      </c>
      <c r="C98" s="38" t="s">
        <v>54</v>
      </c>
      <c r="D98" s="40">
        <v>0.1</v>
      </c>
      <c r="E98" s="62"/>
      <c r="F98" s="61">
        <f t="shared" ref="F98:F100" si="5">D98*E98</f>
        <v>0</v>
      </c>
      <c r="G98" s="24"/>
    </row>
    <row r="99" spans="1:7" ht="18" customHeight="1">
      <c r="A99" s="23"/>
      <c r="B99" s="24" t="s">
        <v>55</v>
      </c>
      <c r="C99" s="38" t="s">
        <v>54</v>
      </c>
      <c r="D99" s="40">
        <v>0.1</v>
      </c>
      <c r="E99" s="62"/>
      <c r="F99" s="61">
        <f t="shared" si="5"/>
        <v>0</v>
      </c>
      <c r="G99" s="24"/>
    </row>
    <row r="100" spans="1:7" ht="18" customHeight="1">
      <c r="A100" s="23"/>
      <c r="B100" s="24" t="s">
        <v>29</v>
      </c>
      <c r="C100" s="38" t="s">
        <v>17</v>
      </c>
      <c r="D100" s="40">
        <v>1</v>
      </c>
      <c r="E100" s="62"/>
      <c r="F100" s="61">
        <f t="shared" si="5"/>
        <v>0</v>
      </c>
      <c r="G100" s="24"/>
    </row>
    <row r="101" spans="1:7" ht="18" customHeight="1">
      <c r="A101" s="23"/>
      <c r="B101" s="24" t="s">
        <v>107</v>
      </c>
      <c r="C101" s="38"/>
      <c r="D101" s="41"/>
      <c r="E101" s="39"/>
      <c r="F101" s="61">
        <f>SUM(F97:F100)</f>
        <v>0</v>
      </c>
      <c r="G101" s="24"/>
    </row>
    <row r="102" spans="1:7" ht="18" customHeight="1">
      <c r="A102" s="23"/>
      <c r="B102" s="24"/>
      <c r="C102" s="38"/>
      <c r="D102" s="40"/>
      <c r="E102" s="39"/>
      <c r="F102" s="39"/>
      <c r="G102" s="24"/>
    </row>
    <row r="103" spans="1:7" ht="18" customHeight="1">
      <c r="A103" s="23"/>
      <c r="B103" s="24"/>
      <c r="C103" s="38"/>
      <c r="D103" s="40"/>
      <c r="E103" s="39"/>
      <c r="F103" s="39"/>
      <c r="G103" s="24"/>
    </row>
    <row r="104" spans="1:7" ht="18" customHeight="1">
      <c r="A104" s="23"/>
      <c r="B104" s="24"/>
      <c r="C104" s="38"/>
      <c r="D104" s="40"/>
      <c r="E104" s="39"/>
      <c r="F104" s="39"/>
      <c r="G104" s="20"/>
    </row>
    <row r="105" spans="1:7" ht="18" customHeight="1">
      <c r="A105" s="23"/>
      <c r="B105" s="15"/>
      <c r="C105" s="16"/>
      <c r="D105" s="17"/>
      <c r="E105" s="18"/>
      <c r="F105" s="19"/>
      <c r="G105" s="20"/>
    </row>
    <row r="106" spans="1:7" ht="18" customHeight="1">
      <c r="A106" s="23"/>
      <c r="B106" s="15"/>
      <c r="C106" s="16"/>
      <c r="D106" s="17"/>
      <c r="E106" s="18"/>
      <c r="F106" s="19"/>
      <c r="G106" s="20"/>
    </row>
    <row r="107" spans="1:7" ht="18" customHeight="1">
      <c r="A107" s="23"/>
      <c r="B107" s="15"/>
      <c r="C107" s="16"/>
      <c r="D107" s="17"/>
      <c r="E107" s="18"/>
      <c r="F107" s="19"/>
      <c r="G107" s="20"/>
    </row>
    <row r="108" spans="1:7" ht="18" customHeight="1">
      <c r="A108" s="23"/>
      <c r="B108" s="15"/>
      <c r="C108" s="16"/>
      <c r="D108" s="17"/>
      <c r="E108" s="18"/>
      <c r="F108" s="19"/>
      <c r="G108" s="20"/>
    </row>
    <row r="109" spans="1:7" ht="18" customHeight="1">
      <c r="A109" s="23"/>
      <c r="B109" s="15"/>
      <c r="C109" s="16"/>
      <c r="D109" s="17"/>
      <c r="E109" s="18"/>
      <c r="F109" s="19"/>
      <c r="G109" s="20"/>
    </row>
    <row r="110" spans="1:7" ht="18" customHeight="1">
      <c r="A110" s="23"/>
      <c r="B110" s="15"/>
      <c r="C110" s="16"/>
      <c r="D110" s="17"/>
      <c r="E110" s="18"/>
      <c r="F110" s="21"/>
      <c r="G110" s="22"/>
    </row>
    <row r="111" spans="1:7" ht="18" customHeight="1">
      <c r="A111" s="23"/>
      <c r="B111" s="99" t="s">
        <v>27</v>
      </c>
      <c r="C111" s="99"/>
      <c r="D111" s="104" t="s">
        <v>100</v>
      </c>
      <c r="E111" s="104"/>
      <c r="F111" s="105">
        <f>F101</f>
        <v>0</v>
      </c>
      <c r="G111" s="106"/>
    </row>
    <row r="112" spans="1:7" ht="18" customHeight="1">
      <c r="A112" s="42"/>
      <c r="B112" s="107" t="s">
        <v>28</v>
      </c>
      <c r="C112" s="107"/>
      <c r="D112" s="104"/>
      <c r="E112" s="104"/>
      <c r="F112" s="105"/>
      <c r="G112" s="106"/>
    </row>
    <row r="113" ht="18" customHeight="1"/>
    <row r="114" ht="18" customHeight="1"/>
    <row r="115" ht="18" customHeight="1"/>
  </sheetData>
  <sheetProtection algorithmName="SHA-512" hashValue="v3tOYUdOJoguMRByjvPpx/rh4QbELz/b1jp+TVacxpBTUWFFUvv4Zuetc/Li0LOKNI+xEkoYbtltJmrONGWP2A==" saltValue="tPTz706HnyS/rpy6QiSQTg==" spinCount="100000" sheet="1" objects="1" scenarios="1"/>
  <protectedRanges>
    <protectedRange sqref="E7:E12" name="範圍1"/>
    <protectedRange sqref="E25:E30" name="範圍2"/>
    <protectedRange sqref="E43:E47" name="範圍3"/>
    <protectedRange sqref="E61:E66" name="範圍4"/>
    <protectedRange sqref="E79:E85" name="範圍5"/>
    <protectedRange sqref="E97:E100" name="範圍6"/>
  </protectedRanges>
  <mergeCells count="51">
    <mergeCell ref="B95:C95"/>
    <mergeCell ref="D95:E95"/>
    <mergeCell ref="F95:G95"/>
    <mergeCell ref="B111:C111"/>
    <mergeCell ref="D111:E112"/>
    <mergeCell ref="F111:F112"/>
    <mergeCell ref="G111:G112"/>
    <mergeCell ref="B112:C112"/>
    <mergeCell ref="B23:C23"/>
    <mergeCell ref="D23:E23"/>
    <mergeCell ref="F23:G23"/>
    <mergeCell ref="A1:G1"/>
    <mergeCell ref="A2:G2"/>
    <mergeCell ref="B5:C5"/>
    <mergeCell ref="D5:E5"/>
    <mergeCell ref="F5:G5"/>
    <mergeCell ref="B21:C21"/>
    <mergeCell ref="D21:E22"/>
    <mergeCell ref="F21:F22"/>
    <mergeCell ref="G21:G22"/>
    <mergeCell ref="B22:C22"/>
    <mergeCell ref="B3:C3"/>
    <mergeCell ref="B59:C59"/>
    <mergeCell ref="D59:E59"/>
    <mergeCell ref="F59:G59"/>
    <mergeCell ref="F57:F58"/>
    <mergeCell ref="G57:G58"/>
    <mergeCell ref="B39:C39"/>
    <mergeCell ref="D39:E40"/>
    <mergeCell ref="F39:F40"/>
    <mergeCell ref="G39:G40"/>
    <mergeCell ref="B40:C40"/>
    <mergeCell ref="B41:C41"/>
    <mergeCell ref="D41:E41"/>
    <mergeCell ref="F41:G41"/>
    <mergeCell ref="B57:C57"/>
    <mergeCell ref="D57:E58"/>
    <mergeCell ref="B58:C58"/>
    <mergeCell ref="B75:C75"/>
    <mergeCell ref="B77:C77"/>
    <mergeCell ref="D77:E77"/>
    <mergeCell ref="F77:G77"/>
    <mergeCell ref="B93:C93"/>
    <mergeCell ref="D93:E94"/>
    <mergeCell ref="F93:F94"/>
    <mergeCell ref="G93:G94"/>
    <mergeCell ref="B94:C94"/>
    <mergeCell ref="D75:E76"/>
    <mergeCell ref="F75:F76"/>
    <mergeCell ref="G75:G76"/>
    <mergeCell ref="B76:C76"/>
  </mergeCells>
  <phoneticPr fontId="3" type="noConversion"/>
  <pageMargins left="0.59055118110236227" right="0.39370078740157483" top="0.74803149606299213" bottom="0.74803149606299213" header="0.31496062992125984" footer="0.31496062992125984"/>
  <pageSetup paperSize="9" orientation="portrait" r:id="rId1"/>
  <headerFooter>
    <oddFooter>&amp;L&amp;"細明體,標準"&amp;12廠商：(印)&amp;C&amp;"細明體,標準"&amp;12負責人：(印)</oddFooter>
  </headerFooter>
  <rowBreaks count="2" manualBreakCount="2">
    <brk id="40" max="6" man="1"/>
    <brk id="7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標單總表</vt:lpstr>
      <vt:lpstr>標單詳細表</vt:lpstr>
      <vt:lpstr>單價分析</vt:lpstr>
      <vt:lpstr>單價分析!Print_Area</vt:lpstr>
      <vt:lpstr>標單詳細表!Print_Area</vt:lpstr>
      <vt:lpstr>標單總表!Print_Area</vt:lpstr>
      <vt:lpstr>單價分析!Print_Titles</vt:lpstr>
      <vt:lpstr>標單詳細表!Print_Titles</vt:lpstr>
      <vt:lpstr>標單總表!Print_Titles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楊震豪</cp:lastModifiedBy>
  <cp:lastPrinted>2017-09-27T03:47:07Z</cp:lastPrinted>
  <dcterms:created xsi:type="dcterms:W3CDTF">2012-11-30T12:18:57Z</dcterms:created>
  <dcterms:modified xsi:type="dcterms:W3CDTF">2017-09-27T03:50:03Z</dcterms:modified>
</cp:coreProperties>
</file>