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5480" windowHeight="9432" activeTab="0"/>
  </bookViews>
  <sheets>
    <sheet name="5-2總表" sheetId="1" r:id="rId1"/>
    <sheet name="5-3詳細價目表" sheetId="2" r:id="rId2"/>
  </sheets>
  <definedNames>
    <definedName name="_xlnm.Print_Titles" localSheetId="0">'5-2總表'!$2:$2</definedName>
    <definedName name="_xlnm.Print_Titles" localSheetId="1">'5-3詳細價目表'!$2:$2</definedName>
  </definedNames>
  <calcPr fullCalcOnLoad="1"/>
</workbook>
</file>

<file path=xl/sharedStrings.xml><?xml version="1.0" encoding="utf-8"?>
<sst xmlns="http://schemas.openxmlformats.org/spreadsheetml/2006/main" count="114" uniqueCount="93">
  <si>
    <t>項次</t>
  </si>
  <si>
    <t>工作項目</t>
  </si>
  <si>
    <t>單位</t>
  </si>
  <si>
    <t>數量</t>
  </si>
  <si>
    <t>單價</t>
  </si>
  <si>
    <t>複價</t>
  </si>
  <si>
    <t>備註</t>
  </si>
  <si>
    <t>總計</t>
  </si>
  <si>
    <t>式</t>
  </si>
  <si>
    <t>壹</t>
  </si>
  <si>
    <t>施工費用</t>
  </si>
  <si>
    <t>一</t>
  </si>
  <si>
    <t>機器設備</t>
  </si>
  <si>
    <t>二</t>
  </si>
  <si>
    <t>基礎、吊運安裝、防震、設備拆除及復原</t>
  </si>
  <si>
    <t>三</t>
  </si>
  <si>
    <t>新設冰水主機水管修改工程</t>
  </si>
  <si>
    <t>四</t>
  </si>
  <si>
    <t>增設各主機至集水頭間蝶閥工程</t>
  </si>
  <si>
    <t>五</t>
  </si>
  <si>
    <t>空調電力工程</t>
  </si>
  <si>
    <t xml:space="preserve"> </t>
  </si>
  <si>
    <t>小計 (壹)</t>
  </si>
  <si>
    <t>貳</t>
  </si>
  <si>
    <t>廠商利潤及管理費(含工程保險)</t>
  </si>
  <si>
    <t>合計 (壹~貳)</t>
  </si>
  <si>
    <t>參</t>
  </si>
  <si>
    <t>營業稅</t>
  </si>
  <si>
    <t>合計 (壹~參)</t>
  </si>
  <si>
    <t>肆</t>
  </si>
  <si>
    <t>一</t>
  </si>
  <si>
    <t>機器設備</t>
  </si>
  <si>
    <t>(一)</t>
  </si>
  <si>
    <t>(一)</t>
  </si>
  <si>
    <t>變頻離心式冰水主機</t>
  </si>
  <si>
    <t>CH-2</t>
  </si>
  <si>
    <t>台</t>
  </si>
  <si>
    <t>容量：500USRT,冷媒：R-134A</t>
  </si>
  <si>
    <t>小計</t>
  </si>
  <si>
    <t>二</t>
  </si>
  <si>
    <t>基礎、吊運安裝、防震、設備拆除及復原</t>
  </si>
  <si>
    <t>(一)</t>
  </si>
  <si>
    <t>基礎</t>
  </si>
  <si>
    <t>冰水主機</t>
  </si>
  <si>
    <t>座</t>
  </si>
  <si>
    <t>(二)</t>
  </si>
  <si>
    <t>吊運安裝</t>
  </si>
  <si>
    <t>冰水主機(設備散裝進場組合)</t>
  </si>
  <si>
    <t>(三)</t>
  </si>
  <si>
    <t>防震</t>
  </si>
  <si>
    <t>(四)</t>
  </si>
  <si>
    <t>設備拆除、復原</t>
  </si>
  <si>
    <t>既有地坪整理、鋪平(含搬運路線)</t>
  </si>
  <si>
    <t>式</t>
  </si>
  <si>
    <t>小計</t>
  </si>
  <si>
    <t>三</t>
  </si>
  <si>
    <t>新設冰水主機水管修改工程</t>
  </si>
  <si>
    <t>式</t>
  </si>
  <si>
    <t>(蝶型閥(不含)以下管路、油漆、保溫等更新及排水管路)</t>
  </si>
  <si>
    <t>配合主機更換管路排水及補給水工料(需配合業主作業時程)</t>
  </si>
  <si>
    <t>小計</t>
  </si>
  <si>
    <t>四</t>
  </si>
  <si>
    <t>增設各主機至集水頭間蝶閥工程</t>
  </si>
  <si>
    <t>(一)</t>
  </si>
  <si>
    <t>閥件材料(蝶閥250A)</t>
  </si>
  <si>
    <t>只</t>
  </si>
  <si>
    <t>(二)</t>
  </si>
  <si>
    <t>配管工資、保溫工資(含材料)</t>
  </si>
  <si>
    <t>式</t>
  </si>
  <si>
    <t>(三)</t>
  </si>
  <si>
    <t>閥件安裝工資</t>
  </si>
  <si>
    <t>式</t>
  </si>
  <si>
    <t>(四)</t>
  </si>
  <si>
    <t>試車調整</t>
  </si>
  <si>
    <t>式</t>
  </si>
  <si>
    <t>五</t>
  </si>
  <si>
    <t>空調電力工程</t>
  </si>
  <si>
    <t>配管材料</t>
  </si>
  <si>
    <t>式</t>
  </si>
  <si>
    <t>(二)</t>
  </si>
  <si>
    <t>配線工資</t>
  </si>
  <si>
    <t>式</t>
  </si>
  <si>
    <t>小計</t>
  </si>
  <si>
    <t>冰水主機(防震彈簧)</t>
  </si>
  <si>
    <t>電源：3φ-380V-60Hz</t>
  </si>
  <si>
    <t>最大耗電量≦：290kW</t>
  </si>
  <si>
    <t>與既設中央監控系統連線整合及雲端監看功能</t>
  </si>
  <si>
    <t>折價回收</t>
  </si>
  <si>
    <t>既有冰水主機CH-1、管路拆除</t>
  </si>
  <si>
    <t>購案名稱</t>
  </si>
  <si>
    <t>購案名稱</t>
  </si>
  <si>
    <t>B棟2號冰水主機更新採購案</t>
  </si>
  <si>
    <t>B棟2號冰水主機更新採購案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</si>
</sst>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_);[Red]\(0\)"/>
    <numFmt numFmtId="190" formatCode="#,##0_);\(#,##0\)"/>
    <numFmt numFmtId="191" formatCode="#,##0_ ;[Red]\-#,##0\ "/>
  </numFmts>
  <fonts count="3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Times New Roman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color indexed="12"/>
      <name val="Times New Roman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sz val="14"/>
      <color indexed="12"/>
      <name val="標楷體"/>
      <family val="4"/>
    </font>
    <font>
      <sz val="14"/>
      <color indexed="8"/>
      <name val="標楷體"/>
      <family val="4"/>
    </font>
    <font>
      <sz val="10"/>
      <name val="標楷體"/>
      <family val="4"/>
    </font>
    <font>
      <sz val="12"/>
      <name val="新細明體"/>
      <family val="1"/>
    </font>
    <font>
      <b/>
      <sz val="14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27" fillId="0" borderId="0">
      <alignment/>
      <protection/>
    </xf>
    <xf numFmtId="0" fontId="27" fillId="0" borderId="0">
      <alignment vertical="center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1" applyNumberFormat="0" applyFill="0" applyAlignment="0" applyProtection="0"/>
    <xf numFmtId="0" fontId="9" fillId="6" borderId="0" applyNumberFormat="0" applyBorder="0" applyAlignment="0" applyProtection="0"/>
    <xf numFmtId="9" fontId="0" fillId="0" borderId="0" applyFont="0" applyFill="0" applyBorder="0" applyAlignment="0" applyProtection="0"/>
    <xf numFmtId="0" fontId="10" fillId="11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4" borderId="4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2" applyNumberFormat="0" applyAlignment="0" applyProtection="0"/>
    <xf numFmtId="0" fontId="19" fillId="11" borderId="8" applyNumberFormat="0" applyAlignment="0" applyProtection="0"/>
    <xf numFmtId="0" fontId="20" fillId="16" borderId="9" applyNumberFormat="0" applyAlignment="0" applyProtection="0"/>
    <xf numFmtId="0" fontId="21" fillId="17" borderId="0" applyNumberFormat="0" applyBorder="0" applyAlignment="0" applyProtection="0"/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184" fontId="24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/>
    </xf>
    <xf numFmtId="0" fontId="26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3" fillId="0" borderId="10" xfId="35" applyFont="1" applyBorder="1" applyAlignment="1">
      <alignment horizontal="center" vertical="center"/>
      <protection/>
    </xf>
    <xf numFmtId="0" fontId="23" fillId="0" borderId="10" xfId="34" applyFont="1" applyBorder="1" applyAlignment="1">
      <alignment vertical="center" wrapText="1" shrinkToFit="1"/>
      <protection/>
    </xf>
    <xf numFmtId="49" fontId="23" fillId="0" borderId="10" xfId="34" applyNumberFormat="1" applyFont="1" applyBorder="1" applyAlignment="1">
      <alignment vertical="center"/>
      <protection/>
    </xf>
    <xf numFmtId="0" fontId="23" fillId="0" borderId="10" xfId="0" applyFont="1" applyBorder="1" applyAlignment="1">
      <alignment vertical="center" wrapText="1"/>
    </xf>
    <xf numFmtId="0" fontId="25" fillId="0" borderId="0" xfId="0" applyFont="1" applyAlignment="1">
      <alignment vertical="center"/>
    </xf>
    <xf numFmtId="0" fontId="23" fillId="0" borderId="10" xfId="35" applyFont="1" applyBorder="1" applyAlignment="1" quotePrefix="1">
      <alignment horizontal="center" vertical="center"/>
      <protection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 quotePrefix="1">
      <alignment horizontal="center" vertical="center"/>
    </xf>
    <xf numFmtId="0" fontId="28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35" applyFont="1" applyBorder="1" applyAlignment="1">
      <alignment horizontal="center" vertical="center"/>
      <protection/>
    </xf>
    <xf numFmtId="0" fontId="23" fillId="0" borderId="0" xfId="0" applyFont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184" fontId="23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84" fontId="25" fillId="0" borderId="10" xfId="0" applyNumberFormat="1" applyFont="1" applyFill="1" applyBorder="1" applyAlignment="1">
      <alignment horizontal="right" vertical="center"/>
    </xf>
    <xf numFmtId="184" fontId="23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 wrapText="1"/>
    </xf>
    <xf numFmtId="0" fontId="23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184" fontId="24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vertical="center"/>
    </xf>
    <xf numFmtId="184" fontId="23" fillId="0" borderId="0" xfId="0" applyNumberFormat="1" applyFont="1" applyFill="1" applyAlignment="1">
      <alignment horizontal="right" vertical="center"/>
    </xf>
    <xf numFmtId="0" fontId="25" fillId="0" borderId="10" xfId="0" applyFont="1" applyFill="1" applyBorder="1" applyAlignment="1">
      <alignment horizontal="center" vertical="center"/>
    </xf>
    <xf numFmtId="0" fontId="30" fillId="0" borderId="10" xfId="15" applyFont="1" applyFill="1" applyBorder="1" applyAlignment="1">
      <alignment horizontal="center" vertical="center"/>
      <protection/>
    </xf>
    <xf numFmtId="0" fontId="30" fillId="0" borderId="10" xfId="15" applyFont="1" applyFill="1" applyBorder="1" applyAlignment="1">
      <alignment horizontal="left" vertical="center"/>
      <protection/>
    </xf>
    <xf numFmtId="0" fontId="30" fillId="0" borderId="10" xfId="15" applyFont="1" applyFill="1" applyBorder="1" applyAlignment="1">
      <alignment horizontal="center" vertical="center" wrapText="1"/>
      <protection/>
    </xf>
    <xf numFmtId="0" fontId="31" fillId="0" borderId="10" xfId="15" applyNumberFormat="1" applyFont="1" applyFill="1" applyBorder="1" applyAlignment="1" applyProtection="1">
      <alignment horizontal="center" vertical="center"/>
      <protection locked="0"/>
    </xf>
    <xf numFmtId="0" fontId="31" fillId="0" borderId="10" xfId="15" applyFont="1" applyFill="1" applyBorder="1" applyAlignment="1">
      <alignment horizontal="left" vertical="center"/>
      <protection/>
    </xf>
    <xf numFmtId="0" fontId="31" fillId="0" borderId="10" xfId="15" applyFont="1" applyFill="1" applyBorder="1" applyAlignment="1">
      <alignment horizontal="center" vertical="center" wrapText="1"/>
      <protection/>
    </xf>
    <xf numFmtId="0" fontId="31" fillId="0" borderId="10" xfId="15" applyFont="1" applyFill="1" applyBorder="1" applyAlignment="1">
      <alignment horizontal="center" vertical="center"/>
      <protection/>
    </xf>
    <xf numFmtId="0" fontId="31" fillId="0" borderId="10" xfId="15" applyFont="1" applyFill="1" applyBorder="1" applyAlignment="1">
      <alignment horizontal="center" vertical="center" shrinkToFit="1"/>
      <protection/>
    </xf>
    <xf numFmtId="0" fontId="30" fillId="0" borderId="10" xfId="15" applyFont="1" applyFill="1" applyBorder="1" applyAlignment="1">
      <alignment horizontal="left" vertical="center" shrinkToFit="1"/>
      <protection/>
    </xf>
    <xf numFmtId="0" fontId="31" fillId="0" borderId="10" xfId="15" applyFont="1" applyFill="1" applyBorder="1" applyAlignment="1">
      <alignment horizontal="left" vertical="center" shrinkToFit="1"/>
      <protection/>
    </xf>
    <xf numFmtId="3" fontId="30" fillId="0" borderId="10" xfId="15" applyNumberFormat="1" applyFont="1" applyFill="1" applyBorder="1" applyAlignment="1">
      <alignment horizontal="center" vertical="center"/>
      <protection/>
    </xf>
    <xf numFmtId="3" fontId="31" fillId="0" borderId="10" xfId="15" applyNumberFormat="1" applyFont="1" applyFill="1" applyBorder="1" applyAlignment="1">
      <alignment horizontal="center" vertical="center"/>
      <protection/>
    </xf>
    <xf numFmtId="0" fontId="26" fillId="0" borderId="10" xfId="15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 applyProtection="1">
      <alignment vertical="center"/>
      <protection/>
    </xf>
    <xf numFmtId="0" fontId="30" fillId="0" borderId="10" xfId="0" applyFont="1" applyFill="1" applyBorder="1" applyAlignment="1" applyProtection="1">
      <alignment horizontal="center" vertical="center"/>
      <protection/>
    </xf>
    <xf numFmtId="0" fontId="31" fillId="0" borderId="10" xfId="0" applyFont="1" applyFill="1" applyBorder="1" applyAlignment="1" applyProtection="1">
      <alignment horizontal="center" vertical="center"/>
      <protection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30" fillId="0" borderId="10" xfId="15" applyFont="1" applyFill="1" applyBorder="1" applyAlignment="1">
      <alignment horizontal="center" vertical="center" shrinkToFit="1"/>
      <protection/>
    </xf>
    <xf numFmtId="0" fontId="30" fillId="0" borderId="0" xfId="0" applyFont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184" fontId="25" fillId="18" borderId="10" xfId="0" applyNumberFormat="1" applyFont="1" applyFill="1" applyBorder="1" applyAlignment="1">
      <alignment horizontal="right" vertical="center"/>
    </xf>
    <xf numFmtId="184" fontId="23" fillId="18" borderId="10" xfId="0" applyNumberFormat="1" applyFont="1" applyFill="1" applyBorder="1" applyAlignment="1">
      <alignment horizontal="right" vertical="center"/>
    </xf>
    <xf numFmtId="190" fontId="23" fillId="0" borderId="0" xfId="36" applyNumberFormat="1" applyFont="1" applyAlignment="1">
      <alignment horizontal="right" vertical="center"/>
    </xf>
    <xf numFmtId="190" fontId="23" fillId="0" borderId="10" xfId="36" applyNumberFormat="1" applyFont="1" applyBorder="1" applyAlignment="1">
      <alignment horizontal="center" vertical="center"/>
    </xf>
    <xf numFmtId="190" fontId="23" fillId="0" borderId="10" xfId="36" applyNumberFormat="1" applyFont="1" applyBorder="1" applyAlignment="1">
      <alignment horizontal="right" vertical="center"/>
    </xf>
    <xf numFmtId="190" fontId="25" fillId="18" borderId="10" xfId="36" applyNumberFormat="1" applyFont="1" applyFill="1" applyBorder="1" applyAlignment="1">
      <alignment horizontal="right" vertical="center"/>
    </xf>
    <xf numFmtId="190" fontId="25" fillId="0" borderId="10" xfId="36" applyNumberFormat="1" applyFont="1" applyBorder="1" applyAlignment="1">
      <alignment horizontal="right" vertical="center"/>
    </xf>
    <xf numFmtId="191" fontId="25" fillId="0" borderId="10" xfId="36" applyNumberFormat="1" applyFont="1" applyBorder="1" applyAlignment="1">
      <alignment horizontal="right" vertical="center"/>
    </xf>
    <xf numFmtId="191" fontId="23" fillId="0" borderId="10" xfId="36" applyNumberFormat="1" applyFont="1" applyBorder="1" applyAlignment="1">
      <alignment horizontal="right" vertical="center"/>
    </xf>
    <xf numFmtId="190" fontId="23" fillId="0" borderId="0" xfId="36" applyNumberFormat="1" applyFont="1" applyFill="1" applyAlignment="1">
      <alignment horizontal="right" vertical="center"/>
    </xf>
    <xf numFmtId="190" fontId="23" fillId="0" borderId="10" xfId="36" applyNumberFormat="1" applyFont="1" applyFill="1" applyBorder="1" applyAlignment="1">
      <alignment horizontal="center" vertical="center"/>
    </xf>
    <xf numFmtId="41" fontId="23" fillId="0" borderId="10" xfId="36" applyNumberFormat="1" applyFont="1" applyFill="1" applyBorder="1" applyAlignment="1">
      <alignment horizontal="right" vertical="center"/>
    </xf>
    <xf numFmtId="41" fontId="23" fillId="0" borderId="10" xfId="36" applyNumberFormat="1" applyFont="1" applyFill="1" applyBorder="1" applyAlignment="1">
      <alignment horizontal="center" vertical="center"/>
    </xf>
    <xf numFmtId="43" fontId="23" fillId="0" borderId="10" xfId="36" applyNumberFormat="1" applyFont="1" applyBorder="1" applyAlignment="1">
      <alignment horizontal="right" vertical="center"/>
    </xf>
    <xf numFmtId="41" fontId="23" fillId="0" borderId="10" xfId="36" applyNumberFormat="1" applyFont="1" applyBorder="1" applyAlignment="1">
      <alignment horizontal="right" vertical="center"/>
    </xf>
    <xf numFmtId="41" fontId="25" fillId="0" borderId="10" xfId="36" applyNumberFormat="1" applyFont="1" applyFill="1" applyBorder="1" applyAlignment="1">
      <alignment horizontal="right" vertical="center"/>
    </xf>
    <xf numFmtId="41" fontId="23" fillId="0" borderId="10" xfId="36" applyNumberFormat="1" applyFont="1" applyBorder="1" applyAlignment="1">
      <alignment horizontal="center" vertical="center"/>
    </xf>
  </cellXfs>
  <cellStyles count="52">
    <cellStyle name="Normal" xfId="0"/>
    <cellStyle name="0,0&#13;&#10;NA&#13;&#10;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FAB931007" xfId="34"/>
    <cellStyle name="一般_鍋爐控制室931007" xfId="35"/>
    <cellStyle name="Comma" xfId="36"/>
    <cellStyle name="Comma [0]" xfId="37"/>
    <cellStyle name="Followed Hyperlink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Hyperlink" xfId="48"/>
    <cellStyle name="說明文字" xfId="49"/>
    <cellStyle name="輔色1" xfId="50"/>
    <cellStyle name="輔色2" xfId="51"/>
    <cellStyle name="輔色3" xfId="52"/>
    <cellStyle name="輔色4" xfId="53"/>
    <cellStyle name="輔色5" xfId="54"/>
    <cellStyle name="輔色6" xfId="55"/>
    <cellStyle name="標題" xfId="56"/>
    <cellStyle name="標題 1" xfId="57"/>
    <cellStyle name="標題 2" xfId="58"/>
    <cellStyle name="標題 3" xfId="59"/>
    <cellStyle name="標題 4" xfId="60"/>
    <cellStyle name="輸入" xfId="61"/>
    <cellStyle name="輸出" xfId="62"/>
    <cellStyle name="檢查儲存格" xfId="63"/>
    <cellStyle name="壞" xfId="64"/>
    <cellStyle name="警告文字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1085850</xdr:colOff>
      <xdr:row>9</xdr:row>
      <xdr:rowOff>0</xdr:rowOff>
    </xdr:from>
    <xdr:ext cx="209550" cy="561975"/>
    <xdr:sp fLocksText="0">
      <xdr:nvSpPr>
        <xdr:cNvPr id="1" name="Text Box 57268"/>
        <xdr:cNvSpPr txBox="1">
          <a:spLocks noChangeArrowheads="1"/>
        </xdr:cNvSpPr>
      </xdr:nvSpPr>
      <xdr:spPr>
        <a:xfrm>
          <a:off x="1590675" y="2895600"/>
          <a:ext cx="2095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" name="Text Box 2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" name="Text Box 2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" name="Text Box 2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" name="Text Box 2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6" name="Text Box 3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7" name="Text Box 3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8" name="Text Box 3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9" name="Text Box 3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0" name="Text Box 3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1" name="Text Box 3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2" name="Text Box 3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3" name="Text Box 3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4" name="Text Box 3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5" name="Text Box 3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6" name="Text Box 4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7" name="Text Box 4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8" name="Text Box 4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9" name="Text Box 4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0" name="Text Box 4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1" name="Text Box 4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2" name="Text Box 4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3" name="Text Box 4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4" name="Text Box 4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5" name="Text Box 4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6" name="Text Box 5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7" name="Text Box 5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8" name="Text Box 5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9" name="Text Box 5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0" name="Text Box 5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1" name="Text Box 5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2" name="Text Box 5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3" name="Text Box 5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4" name="Text Box 236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5" name="Text Box 236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6" name="Text Box 236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7" name="Text Box 236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8" name="Text Box 236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9" name="Text Box 236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0" name="Text Box 236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1" name="Text Box 236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2" name="Text Box 236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3" name="Text Box 236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4" name="Text Box 237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5" name="Text Box 237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6" name="Text Box 237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7" name="Text Box 237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8" name="Text Box 237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9" name="Text Box 237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0" name="Text Box 237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1" name="Text Box 237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2" name="Text Box 237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3" name="Text Box 237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4" name="Text Box 238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5" name="Text Box 238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6" name="Text Box 238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7" name="Text Box 238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8" name="Text Box 238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9" name="Text Box 238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60" name="Text Box 238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61" name="Text Box 238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62" name="Text Box 238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63" name="Text Box 238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64" name="Text Box 239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65" name="Text Box 239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66" name="Text Box 468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67" name="Text Box 468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68" name="Text Box 468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69" name="Text Box 468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70" name="Text Box 468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71" name="Text Box 468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72" name="Text Box 468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73" name="Text Box 468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74" name="Text Box 468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75" name="Text Box 469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76" name="Text Box 469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77" name="Text Box 469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78" name="Text Box 469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79" name="Text Box 469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80" name="Text Box 469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81" name="Text Box 469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82" name="Text Box 469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83" name="Text Box 469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84" name="Text Box 469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85" name="Text Box 470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86" name="Text Box 470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87" name="Text Box 470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88" name="Text Box 470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89" name="Text Box 470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90" name="Text Box 470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91" name="Text Box 470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92" name="Text Box 470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93" name="Text Box 470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94" name="Text Box 470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95" name="Text Box 471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96" name="Text Box 471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97" name="Text Box 471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98" name="Text Box 766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99" name="Text Box 766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00" name="Text Box 766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01" name="Text Box 766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02" name="Text Box 766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03" name="Text Box 766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04" name="Text Box 766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05" name="Text Box 767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06" name="Text Box 767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07" name="Text Box 767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08" name="Text Box 767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09" name="Text Box 767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10" name="Text Box 767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11" name="Text Box 767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12" name="Text Box 767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13" name="Text Box 767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14" name="Text Box 767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15" name="Text Box 768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16" name="Text Box 768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17" name="Text Box 768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18" name="Text Box 768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19" name="Text Box 768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20" name="Text Box 768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21" name="Text Box 768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22" name="Text Box 768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23" name="Text Box 768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24" name="Text Box 768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25" name="Text Box 769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26" name="Text Box 769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27" name="Text Box 769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28" name="Text Box 769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29" name="Text Box 769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30" name="Text Box 2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31" name="Text Box 2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32" name="Text Box 2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33" name="Text Box 2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34" name="Text Box 3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35" name="Text Box 3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36" name="Text Box 3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37" name="Text Box 3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38" name="Text Box 3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39" name="Text Box 3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40" name="Text Box 3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41" name="Text Box 3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42" name="Text Box 3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43" name="Text Box 3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44" name="Text Box 4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45" name="Text Box 4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46" name="Text Box 4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47" name="Text Box 4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48" name="Text Box 4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49" name="Text Box 4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50" name="Text Box 4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51" name="Text Box 4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52" name="Text Box 4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53" name="Text Box 4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54" name="Text Box 5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55" name="Text Box 5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56" name="Text Box 5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57" name="Text Box 5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58" name="Text Box 5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59" name="Text Box 5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60" name="Text Box 5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61" name="Text Box 5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62" name="Text Box 236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63" name="Text Box 236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64" name="Text Box 236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65" name="Text Box 236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66" name="Text Box 236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67" name="Text Box 236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68" name="Text Box 236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69" name="Text Box 236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70" name="Text Box 236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71" name="Text Box 236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72" name="Text Box 237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73" name="Text Box 237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74" name="Text Box 237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75" name="Text Box 237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76" name="Text Box 237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77" name="Text Box 237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78" name="Text Box 237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79" name="Text Box 237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80" name="Text Box 237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81" name="Text Box 237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82" name="Text Box 238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83" name="Text Box 238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84" name="Text Box 238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85" name="Text Box 238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86" name="Text Box 238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87" name="Text Box 238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88" name="Text Box 238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89" name="Text Box 238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90" name="Text Box 238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91" name="Text Box 238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92" name="Text Box 239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93" name="Text Box 239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94" name="Text Box 468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95" name="Text Box 468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96" name="Text Box 468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97" name="Text Box 468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98" name="Text Box 468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199" name="Text Box 468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00" name="Text Box 468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01" name="Text Box 468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02" name="Text Box 468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03" name="Text Box 469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04" name="Text Box 469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05" name="Text Box 469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06" name="Text Box 469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07" name="Text Box 469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08" name="Text Box 469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09" name="Text Box 469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10" name="Text Box 469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11" name="Text Box 469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12" name="Text Box 469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13" name="Text Box 470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14" name="Text Box 470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15" name="Text Box 470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16" name="Text Box 470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17" name="Text Box 470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18" name="Text Box 470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19" name="Text Box 470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20" name="Text Box 470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21" name="Text Box 470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22" name="Text Box 470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23" name="Text Box 471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24" name="Text Box 471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25" name="Text Box 471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26" name="Text Box 766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27" name="Text Box 766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28" name="Text Box 766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29" name="Text Box 766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30" name="Text Box 766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31" name="Text Box 766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32" name="Text Box 766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33" name="Text Box 767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34" name="Text Box 767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35" name="Text Box 767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36" name="Text Box 767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37" name="Text Box 767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38" name="Text Box 767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39" name="Text Box 767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40" name="Text Box 767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41" name="Text Box 767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42" name="Text Box 767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43" name="Text Box 768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44" name="Text Box 768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45" name="Text Box 768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46" name="Text Box 768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47" name="Text Box 768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48" name="Text Box 768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49" name="Text Box 768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50" name="Text Box 768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51" name="Text Box 768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52" name="Text Box 768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53" name="Text Box 769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54" name="Text Box 769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55" name="Text Box 769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56" name="Text Box 769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57" name="Text Box 769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1085850</xdr:colOff>
      <xdr:row>9</xdr:row>
      <xdr:rowOff>0</xdr:rowOff>
    </xdr:from>
    <xdr:ext cx="209550" cy="581025"/>
    <xdr:sp fLocksText="0">
      <xdr:nvSpPr>
        <xdr:cNvPr id="258" name="Text Box 57268"/>
        <xdr:cNvSpPr txBox="1">
          <a:spLocks noChangeArrowheads="1"/>
        </xdr:cNvSpPr>
      </xdr:nvSpPr>
      <xdr:spPr>
        <a:xfrm>
          <a:off x="1590675" y="2895600"/>
          <a:ext cx="2095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1085850</xdr:colOff>
      <xdr:row>9</xdr:row>
      <xdr:rowOff>0</xdr:rowOff>
    </xdr:from>
    <xdr:ext cx="209550" cy="466725"/>
    <xdr:sp fLocksText="0">
      <xdr:nvSpPr>
        <xdr:cNvPr id="259" name="Text Box 57268"/>
        <xdr:cNvSpPr txBox="1">
          <a:spLocks noChangeArrowheads="1"/>
        </xdr:cNvSpPr>
      </xdr:nvSpPr>
      <xdr:spPr>
        <a:xfrm>
          <a:off x="1590675" y="2895600"/>
          <a:ext cx="2095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60" name="Text Box 2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61" name="Text Box 2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62" name="Text Box 2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63" name="Text Box 2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64" name="Text Box 3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65" name="Text Box 3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66" name="Text Box 3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67" name="Text Box 3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68" name="Text Box 3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69" name="Text Box 3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70" name="Text Box 3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71" name="Text Box 3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72" name="Text Box 3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73" name="Text Box 3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74" name="Text Box 4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75" name="Text Box 4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76" name="Text Box 4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77" name="Text Box 4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78" name="Text Box 4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79" name="Text Box 4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80" name="Text Box 4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81" name="Text Box 4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82" name="Text Box 4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83" name="Text Box 4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84" name="Text Box 5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85" name="Text Box 5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86" name="Text Box 5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87" name="Text Box 5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88" name="Text Box 5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89" name="Text Box 5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90" name="Text Box 5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91" name="Text Box 5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92" name="Text Box 236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93" name="Text Box 236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94" name="Text Box 236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95" name="Text Box 236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96" name="Text Box 236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97" name="Text Box 236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98" name="Text Box 236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299" name="Text Box 236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00" name="Text Box 236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01" name="Text Box 236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02" name="Text Box 237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03" name="Text Box 237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04" name="Text Box 237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05" name="Text Box 237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06" name="Text Box 237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07" name="Text Box 237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08" name="Text Box 237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09" name="Text Box 237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10" name="Text Box 237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11" name="Text Box 237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12" name="Text Box 238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13" name="Text Box 238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14" name="Text Box 238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15" name="Text Box 238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16" name="Text Box 238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17" name="Text Box 238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18" name="Text Box 238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19" name="Text Box 238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20" name="Text Box 238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21" name="Text Box 238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22" name="Text Box 239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23" name="Text Box 239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24" name="Text Box 468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25" name="Text Box 468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26" name="Text Box 468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27" name="Text Box 468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28" name="Text Box 468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29" name="Text Box 468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30" name="Text Box 468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31" name="Text Box 468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32" name="Text Box 468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33" name="Text Box 469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34" name="Text Box 469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35" name="Text Box 469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36" name="Text Box 469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37" name="Text Box 469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38" name="Text Box 469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39" name="Text Box 469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40" name="Text Box 469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41" name="Text Box 469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42" name="Text Box 469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43" name="Text Box 470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44" name="Text Box 470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45" name="Text Box 470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46" name="Text Box 470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47" name="Text Box 470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48" name="Text Box 470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49" name="Text Box 470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50" name="Text Box 470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51" name="Text Box 470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52" name="Text Box 470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53" name="Text Box 471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54" name="Text Box 471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55" name="Text Box 471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56" name="Text Box 766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57" name="Text Box 766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58" name="Text Box 766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59" name="Text Box 766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60" name="Text Box 766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61" name="Text Box 766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62" name="Text Box 766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63" name="Text Box 767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64" name="Text Box 767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65" name="Text Box 767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66" name="Text Box 767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67" name="Text Box 767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68" name="Text Box 767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69" name="Text Box 767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70" name="Text Box 767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71" name="Text Box 767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72" name="Text Box 767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73" name="Text Box 768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74" name="Text Box 768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75" name="Text Box 768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76" name="Text Box 768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77" name="Text Box 768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78" name="Text Box 768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79" name="Text Box 768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80" name="Text Box 768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81" name="Text Box 768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82" name="Text Box 768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83" name="Text Box 769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84" name="Text Box 769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85" name="Text Box 769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86" name="Text Box 769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87" name="Text Box 769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88" name="Text Box 2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89" name="Text Box 2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90" name="Text Box 2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91" name="Text Box 2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92" name="Text Box 3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93" name="Text Box 3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94" name="Text Box 3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95" name="Text Box 3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96" name="Text Box 3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97" name="Text Box 3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98" name="Text Box 3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399" name="Text Box 3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00" name="Text Box 3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01" name="Text Box 3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02" name="Text Box 4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03" name="Text Box 4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04" name="Text Box 4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05" name="Text Box 4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06" name="Text Box 4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07" name="Text Box 4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08" name="Text Box 4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09" name="Text Box 4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10" name="Text Box 4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11" name="Text Box 4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12" name="Text Box 5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13" name="Text Box 5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14" name="Text Box 5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15" name="Text Box 5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16" name="Text Box 5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17" name="Text Box 5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18" name="Text Box 5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19" name="Text Box 5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20" name="Text Box 236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21" name="Text Box 236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22" name="Text Box 236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23" name="Text Box 236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24" name="Text Box 236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25" name="Text Box 236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26" name="Text Box 236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27" name="Text Box 236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28" name="Text Box 236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29" name="Text Box 236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30" name="Text Box 237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31" name="Text Box 237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32" name="Text Box 237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33" name="Text Box 237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34" name="Text Box 237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35" name="Text Box 237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36" name="Text Box 237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37" name="Text Box 237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38" name="Text Box 237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39" name="Text Box 237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40" name="Text Box 238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41" name="Text Box 238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42" name="Text Box 238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43" name="Text Box 238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44" name="Text Box 238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45" name="Text Box 238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46" name="Text Box 238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47" name="Text Box 238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48" name="Text Box 238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49" name="Text Box 238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50" name="Text Box 239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51" name="Text Box 239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52" name="Text Box 468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53" name="Text Box 468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54" name="Text Box 468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55" name="Text Box 468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56" name="Text Box 468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57" name="Text Box 468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58" name="Text Box 468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59" name="Text Box 468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60" name="Text Box 468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61" name="Text Box 469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62" name="Text Box 469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63" name="Text Box 469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64" name="Text Box 469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65" name="Text Box 469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66" name="Text Box 469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67" name="Text Box 469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68" name="Text Box 469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69" name="Text Box 469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70" name="Text Box 469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71" name="Text Box 470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72" name="Text Box 470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73" name="Text Box 470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74" name="Text Box 470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75" name="Text Box 470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76" name="Text Box 470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77" name="Text Box 470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78" name="Text Box 470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79" name="Text Box 470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80" name="Text Box 470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81" name="Text Box 471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82" name="Text Box 471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83" name="Text Box 471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84" name="Text Box 766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85" name="Text Box 766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86" name="Text Box 766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87" name="Text Box 766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88" name="Text Box 766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89" name="Text Box 766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90" name="Text Box 766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91" name="Text Box 767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92" name="Text Box 767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93" name="Text Box 767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94" name="Text Box 767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95" name="Text Box 767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96" name="Text Box 767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97" name="Text Box 767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98" name="Text Box 767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499" name="Text Box 767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00" name="Text Box 767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01" name="Text Box 768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02" name="Text Box 768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03" name="Text Box 768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04" name="Text Box 768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05" name="Text Box 768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06" name="Text Box 7685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07" name="Text Box 7686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08" name="Text Box 7687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09" name="Text Box 7688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10" name="Text Box 7689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11" name="Text Box 7690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12" name="Text Box 7691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13" name="Text Box 7692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14" name="Text Box 7693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23825" cy="161925"/>
    <xdr:sp fLocksText="0">
      <xdr:nvSpPr>
        <xdr:cNvPr id="515" name="Text Box 7694"/>
        <xdr:cNvSpPr txBox="1">
          <a:spLocks noChangeArrowheads="1"/>
        </xdr:cNvSpPr>
      </xdr:nvSpPr>
      <xdr:spPr>
        <a:xfrm>
          <a:off x="0" y="28956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1085850</xdr:colOff>
      <xdr:row>9</xdr:row>
      <xdr:rowOff>0</xdr:rowOff>
    </xdr:from>
    <xdr:ext cx="209550" cy="561975"/>
    <xdr:sp fLocksText="0">
      <xdr:nvSpPr>
        <xdr:cNvPr id="516" name="Text Box 57268"/>
        <xdr:cNvSpPr txBox="1">
          <a:spLocks noChangeArrowheads="1"/>
        </xdr:cNvSpPr>
      </xdr:nvSpPr>
      <xdr:spPr>
        <a:xfrm>
          <a:off x="1590675" y="2895600"/>
          <a:ext cx="2095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1085850</xdr:colOff>
      <xdr:row>9</xdr:row>
      <xdr:rowOff>0</xdr:rowOff>
    </xdr:from>
    <xdr:ext cx="209550" cy="581025"/>
    <xdr:sp fLocksText="0">
      <xdr:nvSpPr>
        <xdr:cNvPr id="517" name="Text Box 57268"/>
        <xdr:cNvSpPr txBox="1">
          <a:spLocks noChangeArrowheads="1"/>
        </xdr:cNvSpPr>
      </xdr:nvSpPr>
      <xdr:spPr>
        <a:xfrm>
          <a:off x="1590675" y="2895600"/>
          <a:ext cx="2095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1085850</xdr:colOff>
      <xdr:row>9</xdr:row>
      <xdr:rowOff>0</xdr:rowOff>
    </xdr:from>
    <xdr:ext cx="209550" cy="466725"/>
    <xdr:sp fLocksText="0">
      <xdr:nvSpPr>
        <xdr:cNvPr id="518" name="Text Box 57268"/>
        <xdr:cNvSpPr txBox="1">
          <a:spLocks noChangeArrowheads="1"/>
        </xdr:cNvSpPr>
      </xdr:nvSpPr>
      <xdr:spPr>
        <a:xfrm>
          <a:off x="1590675" y="2895600"/>
          <a:ext cx="2095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F20" sqref="F20"/>
    </sheetView>
  </sheetViews>
  <sheetFormatPr defaultColWidth="9.00390625" defaultRowHeight="24.75" customHeight="1"/>
  <cols>
    <col min="1" max="1" width="6.625" style="2" customWidth="1"/>
    <col min="2" max="2" width="48.50390625" style="8" customWidth="1"/>
    <col min="3" max="3" width="8.375" style="2" customWidth="1"/>
    <col min="4" max="4" width="8.625" style="2" customWidth="1"/>
    <col min="5" max="5" width="16.375" style="58" customWidth="1"/>
    <col min="6" max="6" width="14.50390625" style="58" customWidth="1"/>
    <col min="7" max="7" width="20.375" style="3" customWidth="1"/>
    <col min="8" max="8" width="9.00390625" style="3" customWidth="1"/>
    <col min="9" max="9" width="11.125" style="3" customWidth="1"/>
    <col min="10" max="10" width="10.75390625" style="3" customWidth="1"/>
    <col min="11" max="16384" width="9.00390625" style="3" customWidth="1"/>
  </cols>
  <sheetData>
    <row r="1" spans="1:2" ht="30.75" customHeight="1">
      <c r="A1" s="54" t="s">
        <v>89</v>
      </c>
      <c r="B1" s="13" t="s">
        <v>91</v>
      </c>
    </row>
    <row r="2" spans="1:7" s="2" customFormat="1" ht="24.75" customHeight="1">
      <c r="A2" s="1" t="s">
        <v>0</v>
      </c>
      <c r="B2" s="7" t="s">
        <v>1</v>
      </c>
      <c r="C2" s="1" t="s">
        <v>3</v>
      </c>
      <c r="D2" s="1" t="s">
        <v>2</v>
      </c>
      <c r="E2" s="59" t="s">
        <v>4</v>
      </c>
      <c r="F2" s="59" t="s">
        <v>5</v>
      </c>
      <c r="G2" s="1" t="s">
        <v>6</v>
      </c>
    </row>
    <row r="3" spans="1:7" s="2" customFormat="1" ht="24.75" customHeight="1">
      <c r="A3" s="18" t="s">
        <v>9</v>
      </c>
      <c r="B3" s="17" t="s">
        <v>10</v>
      </c>
      <c r="C3" s="1"/>
      <c r="D3" s="1"/>
      <c r="E3" s="59"/>
      <c r="F3" s="59"/>
      <c r="G3" s="1"/>
    </row>
    <row r="4" spans="1:7" s="2" customFormat="1" ht="49.5" customHeight="1">
      <c r="A4" s="16" t="s">
        <v>11</v>
      </c>
      <c r="B4" s="12" t="s">
        <v>12</v>
      </c>
      <c r="C4" s="1" t="s">
        <v>8</v>
      </c>
      <c r="D4" s="1">
        <v>1</v>
      </c>
      <c r="E4" s="67">
        <f>'5-3詳細價目表'!F10</f>
        <v>0</v>
      </c>
      <c r="F4" s="70">
        <f>D4*E4</f>
        <v>0</v>
      </c>
      <c r="G4" s="1"/>
    </row>
    <row r="5" spans="1:7" s="2" customFormat="1" ht="49.5" customHeight="1">
      <c r="A5" s="16" t="s">
        <v>13</v>
      </c>
      <c r="B5" s="12" t="s">
        <v>14</v>
      </c>
      <c r="C5" s="1" t="s">
        <v>8</v>
      </c>
      <c r="D5" s="1">
        <v>1</v>
      </c>
      <c r="E5" s="67">
        <f>'5-3詳細價目表'!F22</f>
        <v>0</v>
      </c>
      <c r="F5" s="70">
        <f>D5*E5</f>
        <v>0</v>
      </c>
      <c r="G5" s="1"/>
    </row>
    <row r="6" spans="1:7" s="2" customFormat="1" ht="49.5" customHeight="1">
      <c r="A6" s="16" t="s">
        <v>15</v>
      </c>
      <c r="B6" s="10" t="s">
        <v>16</v>
      </c>
      <c r="C6" s="1" t="s">
        <v>8</v>
      </c>
      <c r="D6" s="1">
        <v>1</v>
      </c>
      <c r="E6" s="71">
        <f>'5-3詳細價目表'!F27</f>
        <v>0</v>
      </c>
      <c r="F6" s="70">
        <f>D6*E6</f>
        <v>0</v>
      </c>
      <c r="G6" s="1"/>
    </row>
    <row r="7" spans="1:7" ht="49.5" customHeight="1">
      <c r="A7" s="16" t="s">
        <v>17</v>
      </c>
      <c r="B7" s="15" t="s">
        <v>18</v>
      </c>
      <c r="C7" s="1" t="s">
        <v>8</v>
      </c>
      <c r="D7" s="1">
        <v>1</v>
      </c>
      <c r="E7" s="71">
        <f>'5-3詳細價目表'!F34</f>
        <v>0</v>
      </c>
      <c r="F7" s="70">
        <f>D7*E7</f>
        <v>0</v>
      </c>
      <c r="G7" s="12"/>
    </row>
    <row r="8" spans="1:7" s="2" customFormat="1" ht="49.5" customHeight="1">
      <c r="A8" s="14" t="s">
        <v>19</v>
      </c>
      <c r="B8" s="10" t="s">
        <v>20</v>
      </c>
      <c r="C8" s="1" t="s">
        <v>8</v>
      </c>
      <c r="D8" s="1">
        <v>1</v>
      </c>
      <c r="E8" s="71">
        <f>'5-3詳細價目表'!F39</f>
        <v>0</v>
      </c>
      <c r="F8" s="70">
        <f>D8*E8</f>
        <v>0</v>
      </c>
      <c r="G8" s="1"/>
    </row>
    <row r="9" spans="1:7" s="2" customFormat="1" ht="49.5" customHeight="1">
      <c r="A9" s="16" t="s">
        <v>21</v>
      </c>
      <c r="B9" s="20" t="s">
        <v>22</v>
      </c>
      <c r="C9" s="1"/>
      <c r="D9" s="1"/>
      <c r="E9" s="72"/>
      <c r="F9" s="70">
        <f>SUM(F4:F8)</f>
        <v>0</v>
      </c>
      <c r="G9" s="1"/>
    </row>
    <row r="10" spans="1:7" s="2" customFormat="1" ht="49.5" customHeight="1">
      <c r="A10" s="14"/>
      <c r="B10" s="15"/>
      <c r="C10" s="1"/>
      <c r="D10" s="1"/>
      <c r="E10" s="59"/>
      <c r="F10" s="59"/>
      <c r="G10" s="1"/>
    </row>
    <row r="11" spans="1:7" ht="49.5" customHeight="1">
      <c r="A11" s="19" t="s">
        <v>23</v>
      </c>
      <c r="B11" s="15" t="s">
        <v>24</v>
      </c>
      <c r="C11" s="1" t="s">
        <v>8</v>
      </c>
      <c r="D11" s="1">
        <v>1</v>
      </c>
      <c r="E11" s="61"/>
      <c r="F11" s="70">
        <f>D11*E11</f>
        <v>0</v>
      </c>
      <c r="G11" s="12"/>
    </row>
    <row r="12" spans="1:7" ht="49.5" customHeight="1">
      <c r="A12" s="16"/>
      <c r="B12" s="15"/>
      <c r="C12" s="1"/>
      <c r="D12" s="1"/>
      <c r="E12" s="62"/>
      <c r="F12" s="69"/>
      <c r="G12" s="12"/>
    </row>
    <row r="13" spans="1:7" ht="49.5" customHeight="1">
      <c r="A13" s="16"/>
      <c r="B13" s="21" t="s">
        <v>25</v>
      </c>
      <c r="C13" s="1"/>
      <c r="D13" s="1"/>
      <c r="E13" s="62"/>
      <c r="F13" s="70">
        <f>SUM(F9:F12)</f>
        <v>0</v>
      </c>
      <c r="G13" s="12"/>
    </row>
    <row r="14" spans="1:7" ht="49.5" customHeight="1">
      <c r="A14" s="16"/>
      <c r="B14" s="15"/>
      <c r="C14" s="1"/>
      <c r="D14" s="1"/>
      <c r="E14" s="62"/>
      <c r="F14" s="70"/>
      <c r="G14" s="12"/>
    </row>
    <row r="15" spans="1:7" ht="49.5" customHeight="1">
      <c r="A15" s="14" t="s">
        <v>26</v>
      </c>
      <c r="B15" s="15" t="s">
        <v>27</v>
      </c>
      <c r="C15" s="1" t="s">
        <v>8</v>
      </c>
      <c r="D15" s="1">
        <v>1</v>
      </c>
      <c r="E15" s="62"/>
      <c r="F15" s="70">
        <f>F13*5%</f>
        <v>0</v>
      </c>
      <c r="G15" s="12"/>
    </row>
    <row r="16" spans="1:7" ht="49.5" customHeight="1">
      <c r="A16" s="14"/>
      <c r="B16" s="15" t="s">
        <v>28</v>
      </c>
      <c r="C16" s="1"/>
      <c r="D16" s="1"/>
      <c r="E16" s="62"/>
      <c r="F16" s="70">
        <f>F13+F15</f>
        <v>0</v>
      </c>
      <c r="G16" s="12"/>
    </row>
    <row r="17" spans="1:7" ht="49.5" customHeight="1">
      <c r="A17" s="14"/>
      <c r="B17" s="15"/>
      <c r="C17" s="1"/>
      <c r="D17" s="1"/>
      <c r="E17" s="62"/>
      <c r="F17" s="60"/>
      <c r="G17" s="12"/>
    </row>
    <row r="18" spans="1:7" ht="49.5" customHeight="1">
      <c r="A18" s="16" t="s">
        <v>29</v>
      </c>
      <c r="B18" s="15" t="s">
        <v>87</v>
      </c>
      <c r="C18" s="1" t="s">
        <v>8</v>
      </c>
      <c r="D18" s="1">
        <v>1</v>
      </c>
      <c r="E18" s="63">
        <v>-200000</v>
      </c>
      <c r="F18" s="64">
        <f>D18*E18</f>
        <v>-200000</v>
      </c>
      <c r="G18" s="12"/>
    </row>
    <row r="19" spans="1:7" ht="49.5" customHeight="1">
      <c r="A19" s="14"/>
      <c r="B19" s="10"/>
      <c r="C19" s="1"/>
      <c r="D19" s="1"/>
      <c r="E19" s="62"/>
      <c r="F19" s="60"/>
      <c r="G19" s="6"/>
    </row>
    <row r="20" spans="1:9" ht="49.5" customHeight="1">
      <c r="A20" s="9"/>
      <c r="B20" s="11" t="s">
        <v>7</v>
      </c>
      <c r="C20" s="1"/>
      <c r="D20" s="1"/>
      <c r="E20" s="62"/>
      <c r="F20" s="60">
        <f>F16+F18</f>
        <v>-200000</v>
      </c>
      <c r="G20" s="6"/>
      <c r="I20" s="4"/>
    </row>
    <row r="21" ht="24.75" customHeight="1">
      <c r="D21" s="5"/>
    </row>
    <row r="25" ht="24.75" customHeight="1">
      <c r="B25" s="13"/>
    </row>
    <row r="26" ht="24.75" customHeight="1">
      <c r="B26" s="13"/>
    </row>
    <row r="27" ht="24.75" customHeight="1">
      <c r="B27" s="13"/>
    </row>
  </sheetData>
  <sheetProtection password="CCB7" sheet="1"/>
  <protectedRanges>
    <protectedRange sqref="E11" name="範圍1"/>
  </protectedRanges>
  <printOptions horizontalCentered="1"/>
  <pageMargins left="0.1968503937007874" right="0.1968503937007874" top="1.3779527559055118" bottom="0.7874015748031497" header="0.7086614173228347" footer="0.5118110236220472"/>
  <pageSetup fitToHeight="1" fitToWidth="1" horizontalDpi="600" verticalDpi="600" orientation="portrait" paperSize="9" scale="74" r:id="rId1"/>
  <headerFooter alignWithMargins="0">
    <oddHeader>&amp;C&amp;"標楷體,粗體"&amp;16財團法人公共電視文化事業基金會
總表(標單)&amp;R&amp;P/&amp;N</oddHeader>
    <oddFooter>&amp;L&amp;"細明體,標準"投標廠商：(印)&amp;C&amp;"細明體,標準"負責人印：(印)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28">
      <selection activeCell="E37" sqref="E37:E38"/>
    </sheetView>
  </sheetViews>
  <sheetFormatPr defaultColWidth="9.00390625" defaultRowHeight="24.75" customHeight="1"/>
  <cols>
    <col min="1" max="1" width="6.625" style="24" customWidth="1"/>
    <col min="2" max="2" width="48.50390625" style="52" customWidth="1"/>
    <col min="3" max="3" width="8.375" style="24" customWidth="1"/>
    <col min="4" max="4" width="8.625" style="24" customWidth="1"/>
    <col min="5" max="5" width="14.875" style="32" customWidth="1"/>
    <col min="6" max="6" width="18.50390625" style="65" customWidth="1"/>
    <col min="7" max="7" width="14.00390625" style="28" customWidth="1"/>
    <col min="8" max="8" width="9.00390625" style="28" customWidth="1"/>
    <col min="9" max="9" width="11.125" style="28" customWidth="1"/>
    <col min="10" max="10" width="10.75390625" style="28" customWidth="1"/>
    <col min="11" max="16384" width="9.00390625" style="28" customWidth="1"/>
  </cols>
  <sheetData>
    <row r="1" spans="1:2" ht="30" customHeight="1">
      <c r="A1" s="55" t="s">
        <v>90</v>
      </c>
      <c r="B1" s="52" t="s">
        <v>92</v>
      </c>
    </row>
    <row r="2" spans="1:7" s="24" customFormat="1" ht="24.75" customHeight="1">
      <c r="A2" s="22" t="s">
        <v>0</v>
      </c>
      <c r="B2" s="33" t="s">
        <v>1</v>
      </c>
      <c r="C2" s="22" t="s">
        <v>3</v>
      </c>
      <c r="D2" s="22" t="s">
        <v>2</v>
      </c>
      <c r="E2" s="23" t="s">
        <v>4</v>
      </c>
      <c r="F2" s="66" t="s">
        <v>5</v>
      </c>
      <c r="G2" s="22" t="s">
        <v>6</v>
      </c>
    </row>
    <row r="3" spans="1:7" s="24" customFormat="1" ht="24.75" customHeight="1">
      <c r="A3" s="34" t="s">
        <v>30</v>
      </c>
      <c r="B3" s="35" t="s">
        <v>31</v>
      </c>
      <c r="C3" s="36"/>
      <c r="D3" s="37"/>
      <c r="E3" s="23"/>
      <c r="F3" s="66"/>
      <c r="G3" s="22"/>
    </row>
    <row r="4" spans="1:7" s="24" customFormat="1" ht="24.75" customHeight="1">
      <c r="A4" s="34" t="s">
        <v>33</v>
      </c>
      <c r="B4" s="35" t="s">
        <v>34</v>
      </c>
      <c r="C4" s="36"/>
      <c r="D4" s="37"/>
      <c r="E4" s="23"/>
      <c r="F4" s="66"/>
      <c r="G4" s="22"/>
    </row>
    <row r="5" spans="1:7" s="24" customFormat="1" ht="24.75" customHeight="1">
      <c r="A5" s="40">
        <v>1</v>
      </c>
      <c r="B5" s="38" t="s">
        <v>35</v>
      </c>
      <c r="C5" s="39" t="s">
        <v>36</v>
      </c>
      <c r="D5" s="37">
        <v>1</v>
      </c>
      <c r="E5" s="57"/>
      <c r="F5" s="67">
        <f>D5*E5</f>
        <v>0</v>
      </c>
      <c r="G5" s="22"/>
    </row>
    <row r="6" spans="1:7" s="24" customFormat="1" ht="24.75" customHeight="1">
      <c r="A6" s="40"/>
      <c r="B6" s="38" t="s">
        <v>84</v>
      </c>
      <c r="C6" s="39"/>
      <c r="D6" s="37"/>
      <c r="E6" s="25"/>
      <c r="F6" s="67"/>
      <c r="G6" s="22"/>
    </row>
    <row r="7" spans="1:7" ht="24.75" customHeight="1">
      <c r="A7" s="40"/>
      <c r="B7" s="38" t="s">
        <v>37</v>
      </c>
      <c r="C7" s="39"/>
      <c r="D7" s="37"/>
      <c r="E7" s="25"/>
      <c r="F7" s="67"/>
      <c r="G7" s="27"/>
    </row>
    <row r="8" spans="1:7" s="24" customFormat="1" ht="24.75" customHeight="1">
      <c r="A8" s="40"/>
      <c r="B8" s="38" t="s">
        <v>85</v>
      </c>
      <c r="C8" s="39"/>
      <c r="D8" s="37"/>
      <c r="E8" s="25"/>
      <c r="F8" s="67"/>
      <c r="G8" s="22"/>
    </row>
    <row r="9" spans="1:7" s="24" customFormat="1" ht="24.75" customHeight="1">
      <c r="A9" s="40">
        <v>2</v>
      </c>
      <c r="B9" s="38" t="s">
        <v>86</v>
      </c>
      <c r="C9" s="39" t="s">
        <v>57</v>
      </c>
      <c r="D9" s="37">
        <v>1</v>
      </c>
      <c r="E9" s="56"/>
      <c r="F9" s="67">
        <f>D9*E9</f>
        <v>0</v>
      </c>
      <c r="G9" s="22"/>
    </row>
    <row r="10" spans="1:7" s="24" customFormat="1" ht="24.75" customHeight="1">
      <c r="A10" s="40"/>
      <c r="B10" s="41" t="s">
        <v>38</v>
      </c>
      <c r="C10" s="39"/>
      <c r="D10" s="37"/>
      <c r="E10" s="23"/>
      <c r="F10" s="67">
        <f>SUM(F5:F9)</f>
        <v>0</v>
      </c>
      <c r="G10" s="22"/>
    </row>
    <row r="11" spans="1:7" s="24" customFormat="1" ht="24.75" customHeight="1">
      <c r="A11" s="41"/>
      <c r="B11" s="38"/>
      <c r="C11" s="39"/>
      <c r="D11" s="37"/>
      <c r="E11" s="23"/>
      <c r="F11" s="68"/>
      <c r="G11" s="22"/>
    </row>
    <row r="12" spans="1:7" ht="24.75" customHeight="1">
      <c r="A12" s="34" t="s">
        <v>39</v>
      </c>
      <c r="B12" s="42" t="s">
        <v>40</v>
      </c>
      <c r="C12" s="36"/>
      <c r="D12" s="37"/>
      <c r="E12" s="25"/>
      <c r="F12" s="67"/>
      <c r="G12" s="27"/>
    </row>
    <row r="13" spans="1:7" ht="24.75" customHeight="1">
      <c r="A13" s="34" t="s">
        <v>41</v>
      </c>
      <c r="B13" s="42" t="s">
        <v>42</v>
      </c>
      <c r="C13" s="36"/>
      <c r="D13" s="37"/>
      <c r="E13" s="25"/>
      <c r="F13" s="67"/>
      <c r="G13" s="27"/>
    </row>
    <row r="14" spans="1:7" ht="24.75" customHeight="1">
      <c r="A14" s="40">
        <v>1</v>
      </c>
      <c r="B14" s="43" t="s">
        <v>43</v>
      </c>
      <c r="C14" s="39" t="s">
        <v>44</v>
      </c>
      <c r="D14" s="37">
        <v>1</v>
      </c>
      <c r="E14" s="56"/>
      <c r="F14" s="67">
        <f>D14*E14</f>
        <v>0</v>
      </c>
      <c r="G14" s="27"/>
    </row>
    <row r="15" spans="1:7" ht="24.75" customHeight="1">
      <c r="A15" s="34" t="s">
        <v>45</v>
      </c>
      <c r="B15" s="42" t="s">
        <v>46</v>
      </c>
      <c r="C15" s="36"/>
      <c r="D15" s="37"/>
      <c r="E15" s="25"/>
      <c r="F15" s="67"/>
      <c r="G15" s="27"/>
    </row>
    <row r="16" spans="1:7" ht="24.75" customHeight="1">
      <c r="A16" s="40">
        <v>1</v>
      </c>
      <c r="B16" s="43" t="s">
        <v>47</v>
      </c>
      <c r="C16" s="39" t="s">
        <v>36</v>
      </c>
      <c r="D16" s="37">
        <v>1</v>
      </c>
      <c r="E16" s="56"/>
      <c r="F16" s="67">
        <f>D16*E16</f>
        <v>0</v>
      </c>
      <c r="G16" s="27"/>
    </row>
    <row r="17" spans="1:7" ht="24.75" customHeight="1">
      <c r="A17" s="34" t="s">
        <v>48</v>
      </c>
      <c r="B17" s="42" t="s">
        <v>49</v>
      </c>
      <c r="C17" s="36"/>
      <c r="D17" s="37"/>
      <c r="E17" s="25"/>
      <c r="F17" s="67"/>
      <c r="G17" s="27"/>
    </row>
    <row r="18" spans="1:7" ht="24.75" customHeight="1">
      <c r="A18" s="40">
        <v>1</v>
      </c>
      <c r="B18" s="43" t="s">
        <v>83</v>
      </c>
      <c r="C18" s="39" t="s">
        <v>36</v>
      </c>
      <c r="D18" s="37">
        <v>1</v>
      </c>
      <c r="E18" s="56"/>
      <c r="F18" s="67">
        <f>D18*E18</f>
        <v>0</v>
      </c>
      <c r="G18" s="27"/>
    </row>
    <row r="19" spans="1:7" ht="24.75" customHeight="1">
      <c r="A19" s="34" t="s">
        <v>50</v>
      </c>
      <c r="B19" s="42" t="s">
        <v>51</v>
      </c>
      <c r="C19" s="36"/>
      <c r="D19" s="37"/>
      <c r="E19" s="25"/>
      <c r="F19" s="67"/>
      <c r="G19" s="27"/>
    </row>
    <row r="20" spans="1:9" ht="24.75" customHeight="1">
      <c r="A20" s="40">
        <v>1</v>
      </c>
      <c r="B20" s="43" t="s">
        <v>52</v>
      </c>
      <c r="C20" s="39" t="s">
        <v>53</v>
      </c>
      <c r="D20" s="37">
        <v>1</v>
      </c>
      <c r="E20" s="56"/>
      <c r="F20" s="67">
        <f>D20*E20</f>
        <v>0</v>
      </c>
      <c r="G20" s="29"/>
      <c r="I20" s="30"/>
    </row>
    <row r="21" spans="1:9" ht="24.75" customHeight="1">
      <c r="A21" s="40">
        <v>2</v>
      </c>
      <c r="B21" s="43" t="s">
        <v>88</v>
      </c>
      <c r="C21" s="39" t="s">
        <v>8</v>
      </c>
      <c r="D21" s="37">
        <v>1</v>
      </c>
      <c r="E21" s="56"/>
      <c r="F21" s="67">
        <f>D21*E21</f>
        <v>0</v>
      </c>
      <c r="G21" s="29"/>
      <c r="I21" s="30"/>
    </row>
    <row r="22" spans="1:7" ht="24.75" customHeight="1">
      <c r="A22" s="40"/>
      <c r="B22" s="41" t="s">
        <v>54</v>
      </c>
      <c r="C22" s="39"/>
      <c r="D22" s="37"/>
      <c r="E22" s="26"/>
      <c r="F22" s="67">
        <f>SUM(F14:F21)</f>
        <v>0</v>
      </c>
      <c r="G22" s="31"/>
    </row>
    <row r="23" spans="1:7" ht="24.75" customHeight="1">
      <c r="A23" s="40"/>
      <c r="B23" s="41"/>
      <c r="C23" s="39"/>
      <c r="D23" s="37"/>
      <c r="E23" s="26"/>
      <c r="F23" s="67"/>
      <c r="G23" s="31"/>
    </row>
    <row r="24" spans="1:7" ht="24.75" customHeight="1">
      <c r="A24" s="41" t="s">
        <v>55</v>
      </c>
      <c r="B24" s="38" t="s">
        <v>56</v>
      </c>
      <c r="C24" s="39" t="s">
        <v>57</v>
      </c>
      <c r="D24" s="37">
        <v>1</v>
      </c>
      <c r="E24" s="57"/>
      <c r="F24" s="67">
        <f>D24*E24</f>
        <v>0</v>
      </c>
      <c r="G24" s="31"/>
    </row>
    <row r="25" spans="1:7" ht="24.75" customHeight="1">
      <c r="A25" s="41" t="s">
        <v>32</v>
      </c>
      <c r="B25" s="38" t="s">
        <v>58</v>
      </c>
      <c r="C25" s="39"/>
      <c r="D25" s="37"/>
      <c r="E25" s="26"/>
      <c r="F25" s="67"/>
      <c r="G25" s="31"/>
    </row>
    <row r="26" spans="1:7" ht="24.75" customHeight="1">
      <c r="A26" s="41" t="s">
        <v>66</v>
      </c>
      <c r="B26" s="38" t="s">
        <v>59</v>
      </c>
      <c r="C26" s="39"/>
      <c r="D26" s="37"/>
      <c r="E26" s="26"/>
      <c r="F26" s="67"/>
      <c r="G26" s="31"/>
    </row>
    <row r="27" spans="1:7" ht="24.75" customHeight="1">
      <c r="A27" s="41"/>
      <c r="B27" s="38" t="s">
        <v>60</v>
      </c>
      <c r="C27" s="39"/>
      <c r="D27" s="37"/>
      <c r="E27" s="26"/>
      <c r="F27" s="67">
        <f>SUM(F24:F26)</f>
        <v>0</v>
      </c>
      <c r="G27" s="31"/>
    </row>
    <row r="28" spans="1:7" ht="24.75" customHeight="1">
      <c r="A28" s="41"/>
      <c r="B28" s="38"/>
      <c r="C28" s="39"/>
      <c r="D28" s="37"/>
      <c r="E28" s="26"/>
      <c r="F28" s="67"/>
      <c r="G28" s="31"/>
    </row>
    <row r="29" spans="1:7" ht="24.75" customHeight="1">
      <c r="A29" s="34" t="s">
        <v>61</v>
      </c>
      <c r="B29" s="35" t="s">
        <v>62</v>
      </c>
      <c r="C29" s="44"/>
      <c r="D29" s="45"/>
      <c r="E29" s="26"/>
      <c r="F29" s="67"/>
      <c r="G29" s="31"/>
    </row>
    <row r="30" spans="1:7" ht="24.75" customHeight="1">
      <c r="A30" s="53" t="s">
        <v>63</v>
      </c>
      <c r="B30" s="35" t="s">
        <v>64</v>
      </c>
      <c r="C30" s="44" t="s">
        <v>65</v>
      </c>
      <c r="D30" s="37">
        <v>6</v>
      </c>
      <c r="E30" s="57"/>
      <c r="F30" s="67">
        <f>D30*E30</f>
        <v>0</v>
      </c>
      <c r="G30" s="31"/>
    </row>
    <row r="31" spans="1:7" ht="24.75" customHeight="1">
      <c r="A31" s="53" t="s">
        <v>66</v>
      </c>
      <c r="B31" s="35" t="s">
        <v>67</v>
      </c>
      <c r="C31" s="44" t="s">
        <v>68</v>
      </c>
      <c r="D31" s="37">
        <v>1</v>
      </c>
      <c r="E31" s="57"/>
      <c r="F31" s="67">
        <f>D31*E31</f>
        <v>0</v>
      </c>
      <c r="G31" s="31"/>
    </row>
    <row r="32" spans="1:7" ht="24.75" customHeight="1">
      <c r="A32" s="53" t="s">
        <v>69</v>
      </c>
      <c r="B32" s="35" t="s">
        <v>70</v>
      </c>
      <c r="C32" s="44" t="s">
        <v>71</v>
      </c>
      <c r="D32" s="37">
        <v>1</v>
      </c>
      <c r="E32" s="57"/>
      <c r="F32" s="67">
        <f>D32*E32</f>
        <v>0</v>
      </c>
      <c r="G32" s="31"/>
    </row>
    <row r="33" spans="1:7" ht="24.75" customHeight="1">
      <c r="A33" s="53" t="s">
        <v>72</v>
      </c>
      <c r="B33" s="35" t="s">
        <v>73</v>
      </c>
      <c r="C33" s="44" t="s">
        <v>74</v>
      </c>
      <c r="D33" s="37">
        <v>1</v>
      </c>
      <c r="E33" s="57"/>
      <c r="F33" s="67">
        <f>D33*E33</f>
        <v>0</v>
      </c>
      <c r="G33" s="31"/>
    </row>
    <row r="34" spans="1:7" ht="24.75" customHeight="1">
      <c r="A34" s="46"/>
      <c r="B34" s="38" t="s">
        <v>54</v>
      </c>
      <c r="C34" s="45"/>
      <c r="D34" s="45"/>
      <c r="E34" s="26"/>
      <c r="F34" s="67">
        <f>SUM(F30:F33)</f>
        <v>0</v>
      </c>
      <c r="G34" s="31"/>
    </row>
    <row r="35" spans="1:7" ht="24.75" customHeight="1">
      <c r="A35" s="40"/>
      <c r="B35" s="38"/>
      <c r="C35" s="39"/>
      <c r="D35" s="37"/>
      <c r="E35" s="26"/>
      <c r="F35" s="67"/>
      <c r="G35" s="31"/>
    </row>
    <row r="36" spans="1:7" ht="24.75" customHeight="1">
      <c r="A36" s="34" t="s">
        <v>75</v>
      </c>
      <c r="B36" s="35" t="s">
        <v>76</v>
      </c>
      <c r="C36" s="36"/>
      <c r="D36" s="37"/>
      <c r="E36" s="26"/>
      <c r="F36" s="67"/>
      <c r="G36" s="31"/>
    </row>
    <row r="37" spans="1:7" ht="24.75" customHeight="1">
      <c r="A37" s="34" t="s">
        <v>63</v>
      </c>
      <c r="B37" s="47" t="s">
        <v>77</v>
      </c>
      <c r="C37" s="48" t="s">
        <v>78</v>
      </c>
      <c r="D37" s="49">
        <v>1</v>
      </c>
      <c r="E37" s="57"/>
      <c r="F37" s="67">
        <f>D37*E37</f>
        <v>0</v>
      </c>
      <c r="G37" s="31"/>
    </row>
    <row r="38" spans="1:7" ht="24.75" customHeight="1">
      <c r="A38" s="40" t="s">
        <v>79</v>
      </c>
      <c r="B38" s="47" t="s">
        <v>80</v>
      </c>
      <c r="C38" s="48" t="s">
        <v>81</v>
      </c>
      <c r="D38" s="49">
        <v>1</v>
      </c>
      <c r="E38" s="57"/>
      <c r="F38" s="67">
        <f>D38*E38</f>
        <v>0</v>
      </c>
      <c r="G38" s="31"/>
    </row>
    <row r="39" spans="1:7" ht="24.75" customHeight="1">
      <c r="A39" s="40"/>
      <c r="B39" s="38" t="s">
        <v>82</v>
      </c>
      <c r="C39" s="50"/>
      <c r="D39" s="51"/>
      <c r="E39" s="26"/>
      <c r="F39" s="67">
        <f>SUM(F37:F38)</f>
        <v>0</v>
      </c>
      <c r="G39" s="31"/>
    </row>
  </sheetData>
  <sheetProtection password="CCB7" sheet="1"/>
  <protectedRanges>
    <protectedRange sqref="E5" name="範圍1"/>
    <protectedRange sqref="E9" name="範圍2"/>
    <protectedRange sqref="E14" name="範圍3"/>
    <protectedRange sqref="E16" name="範圍4"/>
    <protectedRange sqref="E18" name="範圍5"/>
    <protectedRange sqref="E20:E21" name="範圍6"/>
    <protectedRange sqref="E24" name="範圍7"/>
    <protectedRange sqref="E30:E33" name="範圍8"/>
    <protectedRange sqref="E37:E38" name="範圍9"/>
  </protectedRanges>
  <printOptions horizontalCentered="1"/>
  <pageMargins left="0.1968503937007874" right="0.1968503937007874" top="0.984251968503937" bottom="0.7874015748031497" header="0.5118110236220472" footer="0.5118110236220472"/>
  <pageSetup fitToHeight="1" fitToWidth="1" horizontalDpi="600" verticalDpi="600" orientation="portrait" paperSize="9" scale="73" r:id="rId2"/>
  <headerFooter alignWithMargins="0">
    <oddHeader>&amp;C&amp;"標楷體,粗體"&amp;16財團法人公共電視文化事業基金會
詳細價目表(標單)&amp;R&amp;"細明體,標準"第&amp;"Times New Roman,標準"&amp;P&amp;"細明體,標準"頁共&amp;"Times New Roman,標準"&amp;N&amp;"細明體,標準"頁</oddHeader>
    <oddFooter>&amp;L&amp;"細明體,標準"投標廠商：(印)&amp;C&amp;"細明體,標準"負責人：(印)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下載自 二○○三年 十月二十八日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楊震豪</cp:lastModifiedBy>
  <cp:lastPrinted>2019-01-10T07:50:34Z</cp:lastPrinted>
  <dcterms:created xsi:type="dcterms:W3CDTF">2011-11-24T06:06:44Z</dcterms:created>
  <dcterms:modified xsi:type="dcterms:W3CDTF">2019-01-10T07:55:07Z</dcterms:modified>
  <cp:category/>
  <cp:version/>
  <cp:contentType/>
  <cp:contentStatus/>
</cp:coreProperties>
</file>